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12525" firstSheet="3" activeTab="6"/>
  </bookViews>
  <sheets>
    <sheet name="Total Assessment &amp; Budget" sheetId="1" r:id="rId1"/>
    <sheet name="Assessment per Lot" sheetId="2" r:id="rId2"/>
    <sheet name="Assessment &amp; Budget Adjusted" sheetId="3" r:id="rId3"/>
    <sheet name="Assessment per Lot Adjusted" sheetId="4" r:id="rId4"/>
    <sheet name="Percentage Change per Lot" sheetId="5" r:id="rId5"/>
    <sheet name="Raw Data" sheetId="6" r:id="rId6"/>
    <sheet name="Inflation Data" sheetId="7" r:id="rId7"/>
  </sheets>
  <definedNames>
    <definedName name="_xlnm.Print_Titles" localSheetId="6">'Inflation Data'!$10:$15</definedName>
    <definedName name="_xlnm.Print_Titles" localSheetId="5">'Raw Data'!$1:$3</definedName>
  </definedNames>
  <calcPr fullCalcOnLoad="1"/>
</workbook>
</file>

<file path=xl/sharedStrings.xml><?xml version="1.0" encoding="utf-8"?>
<sst xmlns="http://schemas.openxmlformats.org/spreadsheetml/2006/main" count="178" uniqueCount="128">
  <si>
    <t>Paul Emery</t>
  </si>
  <si>
    <t>Mike Rainwater</t>
  </si>
  <si>
    <t>Roger Townsend</t>
  </si>
  <si>
    <t>Jesse Worsham</t>
  </si>
  <si>
    <t>Charles Varvayanis</t>
  </si>
  <si>
    <t>Period</t>
  </si>
  <si>
    <t>President</t>
  </si>
  <si>
    <t>Treasurer</t>
  </si>
  <si>
    <t>Doris Selman</t>
  </si>
  <si>
    <t>Assessment</t>
  </si>
  <si>
    <t>Shaun Velayas</t>
  </si>
  <si>
    <t>Gloria Harvey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</si>
  <si>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</si>
  <si>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</si>
  <si>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</si>
  <si>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</si>
  <si>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</si>
  <si>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</si>
  <si>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</si>
  <si>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</si>
  <si>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</si>
  <si>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</si>
  <si>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</si>
  <si>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</si>
  <si>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</si>
  <si>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</si>
  <si>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</si>
  <si>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</si>
  <si>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</si>
  <si>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</si>
  <si>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</si>
  <si>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1990-1991</t>
  </si>
  <si>
    <t>1989-1990</t>
  </si>
  <si>
    <t>1988-1989</t>
  </si>
  <si>
    <t>1980-1981</t>
  </si>
  <si>
    <t>1982-1983</t>
  </si>
  <si>
    <t>1983-1984</t>
  </si>
  <si>
    <t>1984-1985</t>
  </si>
  <si>
    <t>1985-1986</t>
  </si>
  <si>
    <t>1986-1987</t>
  </si>
  <si>
    <t>1987-1988</t>
  </si>
  <si>
    <t>1970-1971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</si>
  <si>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</si>
  <si>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</si>
  <si>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</si>
  <si>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</si>
  <si>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</si>
  <si>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</si>
  <si>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</si>
  <si>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</si>
  <si>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1960-1961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</si>
  <si>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</si>
  <si>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</si>
  <si>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</si>
  <si>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</si>
  <si>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</si>
  <si>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</si>
  <si>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</si>
  <si>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</si>
  <si>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1950-1951</t>
  </si>
  <si>
    <t>1952-1953</t>
  </si>
  <si>
    <t>1953-1954</t>
  </si>
  <si>
    <t>1954-1955</t>
  </si>
  <si>
    <t>1955-1956</t>
  </si>
  <si>
    <t>1956-1957</t>
  </si>
  <si>
    <t>1957-1958</t>
  </si>
  <si>
    <t>1958-1959</t>
  </si>
  <si>
    <t>1959-1960</t>
  </si>
  <si>
    <t>1948-1949</t>
  </si>
  <si>
    <t>1949-1950</t>
  </si>
  <si>
    <t>Budget</t>
  </si>
  <si>
    <t>Lots</t>
  </si>
  <si>
    <t>Water = $45</t>
  </si>
  <si>
    <t>Water = $45, Play Ground = $2</t>
  </si>
  <si>
    <t>Water = $45, Play Ground = $20</t>
  </si>
  <si>
    <t>Water = $20, Play Ground = $20</t>
  </si>
  <si>
    <t>Water = $25, Reserve = $20</t>
  </si>
  <si>
    <t>Reserve = $20</t>
  </si>
  <si>
    <t>Gate = $20 per lot</t>
  </si>
  <si>
    <t>Water Tank = $30, Gate = $20 per lot</t>
  </si>
  <si>
    <t>1991-1992</t>
  </si>
  <si>
    <t>1981-1982</t>
  </si>
  <si>
    <t>1971-1972</t>
  </si>
  <si>
    <t>1961-1962</t>
  </si>
  <si>
    <t>1951-1952</t>
  </si>
  <si>
    <t>OFSHA = $12</t>
  </si>
  <si>
    <t>OFSHA = $10</t>
  </si>
  <si>
    <t>Richard Bonner</t>
  </si>
  <si>
    <t>Fred Coleman</t>
  </si>
  <si>
    <t>Del Wallis</t>
  </si>
  <si>
    <t>Per Lot</t>
  </si>
  <si>
    <t>Water = $25, Snow Plow $50</t>
  </si>
  <si>
    <t>Data obtained from:</t>
  </si>
  <si>
    <t>http://inflationdata.com/Inflation/Consumer_Price_Index/HistoricalCPI.aspx</t>
  </si>
  <si>
    <t>The Consumer Price Index (CPI-U)  is compiled by the Bureau of Labor Statistics and is based upon a 1982 Base of 100.</t>
  </si>
  <si>
    <t>A Consumer Price Index of 158 indicates 58% inflation since 1982.</t>
  </si>
  <si>
    <t>The commonly quoted inflation rate of say 3% is actually the change in the Consumer Price Index from a year earlier.</t>
  </si>
  <si>
    <t>By looking at the change in the Consumer Price Index we can see that what cost an average of 9.9 cents in 1913 would cost us about $1.82 in 2003 and $2.02 in 2007.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</si>
  <si>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</si>
  <si>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</si>
  <si>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</si>
  <si>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</si>
  <si>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</si>
  <si>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</si>
  <si>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</si>
  <si>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</si>
  <si>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</si>
  <si>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</si>
  <si>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</si>
  <si>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</si>
  <si>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</si>
  <si>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</si>
  <si>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Water = $45, Ply Gnd = $20, Needle = $30</t>
  </si>
  <si>
    <t>Total</t>
  </si>
  <si>
    <t>Inflation</t>
  </si>
  <si>
    <t>Normanlized</t>
  </si>
  <si>
    <t>Adjusted to</t>
  </si>
  <si>
    <t>to 2006</t>
  </si>
  <si>
    <t>Inflation and</t>
  </si>
  <si>
    <t>Lot Sales, Road &amp; Water Construction</t>
  </si>
  <si>
    <t>Road Construction</t>
  </si>
  <si>
    <t>Notes</t>
  </si>
  <si>
    <t>Assess.</t>
  </si>
  <si>
    <t>Increase</t>
  </si>
  <si>
    <t>Infation</t>
  </si>
  <si>
    <t>2011-2012</t>
  </si>
  <si>
    <t>2012-2013</t>
  </si>
  <si>
    <t>Bill Ordwein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</si>
</sst>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mmmm\-yy;@"/>
    <numFmt numFmtId="167" formatCode="&quot;$&quot;#,##0.00"/>
    <numFmt numFmtId="168" formatCode="[$$-409]#,##0.00_);\([$$-409]#,##0.00\)"/>
    <numFmt numFmtId="169" formatCode="[$$-409]#,##0"/>
    <numFmt numFmtId="170" formatCode="&quot;$&quot;#,##0"/>
    <numFmt numFmtId="171" formatCode="[$$-409]#,##0_);\([$$-409]#,##0\)"/>
    <numFmt numFmtId="172" formatCode="&quot;$&quot;#,##0.000_);\(&quot;$&quot;#,##0.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5" fontId="2" fillId="0" borderId="0" xfId="0" applyNumberFormat="1" applyFont="1" applyAlignment="1">
      <alignment horizontal="center"/>
    </xf>
    <xf numFmtId="5" fontId="0" fillId="0" borderId="0" xfId="0" applyNumberForma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Assessment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'Raw Data'!$E$4:$E$68</c:f>
              <c:numCache>
                <c:ptCount val="65"/>
                <c:pt idx="25">
                  <c:v>38250</c:v>
                </c:pt>
                <c:pt idx="26">
                  <c:v>39000</c:v>
                </c:pt>
                <c:pt idx="27">
                  <c:v>45500</c:v>
                </c:pt>
                <c:pt idx="28">
                  <c:v>45000</c:v>
                </c:pt>
                <c:pt idx="31">
                  <c:v>50820</c:v>
                </c:pt>
                <c:pt idx="32">
                  <c:v>50820</c:v>
                </c:pt>
                <c:pt idx="33">
                  <c:v>50820</c:v>
                </c:pt>
                <c:pt idx="34">
                  <c:v>50820</c:v>
                </c:pt>
                <c:pt idx="35">
                  <c:v>50820</c:v>
                </c:pt>
                <c:pt idx="36">
                  <c:v>61710</c:v>
                </c:pt>
                <c:pt idx="37">
                  <c:v>72600</c:v>
                </c:pt>
                <c:pt idx="38">
                  <c:v>76320</c:v>
                </c:pt>
                <c:pt idx="39">
                  <c:v>80080</c:v>
                </c:pt>
                <c:pt idx="40">
                  <c:v>83720</c:v>
                </c:pt>
                <c:pt idx="41">
                  <c:v>101920</c:v>
                </c:pt>
                <c:pt idx="42">
                  <c:v>109168</c:v>
                </c:pt>
                <c:pt idx="43">
                  <c:v>112530</c:v>
                </c:pt>
                <c:pt idx="44">
                  <c:v>112530</c:v>
                </c:pt>
                <c:pt idx="45">
                  <c:v>139755</c:v>
                </c:pt>
                <c:pt idx="46">
                  <c:v>139755</c:v>
                </c:pt>
                <c:pt idx="47">
                  <c:v>164076</c:v>
                </c:pt>
                <c:pt idx="48">
                  <c:v>147741</c:v>
                </c:pt>
                <c:pt idx="49">
                  <c:v>155001</c:v>
                </c:pt>
                <c:pt idx="50">
                  <c:v>155001</c:v>
                </c:pt>
                <c:pt idx="51">
                  <c:v>154574</c:v>
                </c:pt>
                <c:pt idx="52">
                  <c:v>154574</c:v>
                </c:pt>
                <c:pt idx="53">
                  <c:v>162900</c:v>
                </c:pt>
                <c:pt idx="54">
                  <c:v>181020</c:v>
                </c:pt>
                <c:pt idx="55">
                  <c:v>182000</c:v>
                </c:pt>
                <c:pt idx="56">
                  <c:v>198380</c:v>
                </c:pt>
                <c:pt idx="57">
                  <c:v>198380</c:v>
                </c:pt>
                <c:pt idx="58">
                  <c:v>218400</c:v>
                </c:pt>
                <c:pt idx="59">
                  <c:v>291200</c:v>
                </c:pt>
                <c:pt idx="60">
                  <c:v>314860</c:v>
                </c:pt>
                <c:pt idx="61">
                  <c:v>315013</c:v>
                </c:pt>
                <c:pt idx="62">
                  <c:v>302120</c:v>
                </c:pt>
                <c:pt idx="63">
                  <c:v>302120</c:v>
                </c:pt>
                <c:pt idx="64">
                  <c:v>372736</c:v>
                </c:pt>
              </c:numCache>
            </c:numRef>
          </c:val>
          <c:smooth val="0"/>
        </c:ser>
        <c:ser>
          <c:idx val="1"/>
          <c:order val="1"/>
          <c:tx>
            <c:v>Inflation Normalized to 2006 Total Assessment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Data'!$P$51:$P$115</c:f>
              <c:numCache>
                <c:ptCount val="65"/>
                <c:pt idx="0">
                  <c:v>26108.333333333332</c:v>
                </c:pt>
                <c:pt idx="1">
                  <c:v>25783.333333333332</c:v>
                </c:pt>
                <c:pt idx="2">
                  <c:v>26108.333333333332</c:v>
                </c:pt>
                <c:pt idx="3">
                  <c:v>28166.666666666664</c:v>
                </c:pt>
                <c:pt idx="4">
                  <c:v>28708.333333333332</c:v>
                </c:pt>
                <c:pt idx="5">
                  <c:v>28924.999999999996</c:v>
                </c:pt>
                <c:pt idx="6">
                  <c:v>29141.666666666664</c:v>
                </c:pt>
                <c:pt idx="7">
                  <c:v>29033.333333333332</c:v>
                </c:pt>
                <c:pt idx="8">
                  <c:v>29466.666666666664</c:v>
                </c:pt>
                <c:pt idx="9">
                  <c:v>30441.666666666668</c:v>
                </c:pt>
                <c:pt idx="10">
                  <c:v>31308.33333333333</c:v>
                </c:pt>
                <c:pt idx="11">
                  <c:v>31525</c:v>
                </c:pt>
                <c:pt idx="12">
                  <c:v>32066.666666666664</c:v>
                </c:pt>
                <c:pt idx="13">
                  <c:v>32391.666666666664</c:v>
                </c:pt>
                <c:pt idx="14">
                  <c:v>32716.666666666664</c:v>
                </c:pt>
                <c:pt idx="15">
                  <c:v>33150</c:v>
                </c:pt>
                <c:pt idx="16">
                  <c:v>33583.33333333333</c:v>
                </c:pt>
                <c:pt idx="17">
                  <c:v>34125</c:v>
                </c:pt>
                <c:pt idx="18">
                  <c:v>35099.99999999999</c:v>
                </c:pt>
                <c:pt idx="19">
                  <c:v>36183.33333333333</c:v>
                </c:pt>
                <c:pt idx="20">
                  <c:v>37699.99999999999</c:v>
                </c:pt>
                <c:pt idx="21">
                  <c:v>39758.333333333336</c:v>
                </c:pt>
                <c:pt idx="22">
                  <c:v>42033.33333333333</c:v>
                </c:pt>
                <c:pt idx="23">
                  <c:v>43875</c:v>
                </c:pt>
                <c:pt idx="24">
                  <c:v>45283.33333333333</c:v>
                </c:pt>
                <c:pt idx="25">
                  <c:v>48099.99999999999</c:v>
                </c:pt>
                <c:pt idx="26">
                  <c:v>53408.33333333333</c:v>
                </c:pt>
                <c:pt idx="27">
                  <c:v>58283.33333333333</c:v>
                </c:pt>
                <c:pt idx="28">
                  <c:v>61641.666666666664</c:v>
                </c:pt>
                <c:pt idx="29">
                  <c:v>65650</c:v>
                </c:pt>
                <c:pt idx="30">
                  <c:v>70633.33333333333</c:v>
                </c:pt>
                <c:pt idx="31">
                  <c:v>78649.99999999999</c:v>
                </c:pt>
                <c:pt idx="32">
                  <c:v>89266.66666666667</c:v>
                </c:pt>
                <c:pt idx="33">
                  <c:v>98475</c:v>
                </c:pt>
                <c:pt idx="34">
                  <c:v>104541.66666666666</c:v>
                </c:pt>
                <c:pt idx="35">
                  <c:v>107899.99999999999</c:v>
                </c:pt>
                <c:pt idx="36">
                  <c:v>112558.33333333333</c:v>
                </c:pt>
                <c:pt idx="37">
                  <c:v>116566.66666666666</c:v>
                </c:pt>
                <c:pt idx="38">
                  <c:v>118733.33333333331</c:v>
                </c:pt>
                <c:pt idx="39">
                  <c:v>123066.66666666666</c:v>
                </c:pt>
                <c:pt idx="40">
                  <c:v>128158.33333333333</c:v>
                </c:pt>
                <c:pt idx="41">
                  <c:v>134333.3333333333</c:v>
                </c:pt>
                <c:pt idx="42">
                  <c:v>141591.66666666666</c:v>
                </c:pt>
                <c:pt idx="43">
                  <c:v>147549.99999999997</c:v>
                </c:pt>
                <c:pt idx="44">
                  <c:v>151991.66666666666</c:v>
                </c:pt>
                <c:pt idx="45">
                  <c:v>156541.66666666666</c:v>
                </c:pt>
                <c:pt idx="46">
                  <c:v>160549.99999999997</c:v>
                </c:pt>
                <c:pt idx="47">
                  <c:v>165100</c:v>
                </c:pt>
                <c:pt idx="48">
                  <c:v>169975</c:v>
                </c:pt>
                <c:pt idx="49">
                  <c:v>173875</c:v>
                </c:pt>
                <c:pt idx="50">
                  <c:v>176583.3333333333</c:v>
                </c:pt>
                <c:pt idx="51">
                  <c:v>180483.3333333333</c:v>
                </c:pt>
                <c:pt idx="52">
                  <c:v>186549.99999999997</c:v>
                </c:pt>
                <c:pt idx="53">
                  <c:v>191858.3333333333</c:v>
                </c:pt>
                <c:pt idx="54">
                  <c:v>194869.99999999997</c:v>
                </c:pt>
                <c:pt idx="55">
                  <c:v>199290</c:v>
                </c:pt>
                <c:pt idx="56">
                  <c:v>204641.66666666666</c:v>
                </c:pt>
                <c:pt idx="57">
                  <c:v>211575</c:v>
                </c:pt>
                <c:pt idx="58">
                  <c:v>218399.99999999997</c:v>
                </c:pt>
                <c:pt idx="59">
                  <c:v>224620.5</c:v>
                </c:pt>
                <c:pt idx="60">
                  <c:v>233244.91666666666</c:v>
                </c:pt>
                <c:pt idx="61">
                  <c:v>232415.0833333333</c:v>
                </c:pt>
                <c:pt idx="62">
                  <c:v>236227.33333333334</c:v>
                </c:pt>
                <c:pt idx="63">
                  <c:v>243683.91666666663</c:v>
                </c:pt>
                <c:pt idx="64">
                  <c:v>248601.16666666666</c:v>
                </c:pt>
              </c:numCache>
            </c:numRef>
          </c:val>
          <c:smooth val="0"/>
        </c:ser>
        <c:ser>
          <c:idx val="3"/>
          <c:order val="2"/>
          <c:tx>
            <c:v>Budget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'Raw Data'!$B$4:$B$68</c:f>
              <c:numCache>
                <c:ptCount val="65"/>
                <c:pt idx="25">
                  <c:v>90300</c:v>
                </c:pt>
                <c:pt idx="26">
                  <c:v>102000</c:v>
                </c:pt>
                <c:pt idx="27">
                  <c:v>47600</c:v>
                </c:pt>
                <c:pt idx="28">
                  <c:v>49000</c:v>
                </c:pt>
                <c:pt idx="31">
                  <c:v>54820</c:v>
                </c:pt>
                <c:pt idx="32">
                  <c:v>55800</c:v>
                </c:pt>
                <c:pt idx="35">
                  <c:v>50820</c:v>
                </c:pt>
                <c:pt idx="36">
                  <c:v>65800</c:v>
                </c:pt>
                <c:pt idx="37">
                  <c:v>78400</c:v>
                </c:pt>
                <c:pt idx="38">
                  <c:v>76230</c:v>
                </c:pt>
                <c:pt idx="39">
                  <c:v>76076</c:v>
                </c:pt>
                <c:pt idx="40">
                  <c:v>81208</c:v>
                </c:pt>
                <c:pt idx="41">
                  <c:v>101418</c:v>
                </c:pt>
                <c:pt idx="42">
                  <c:v>109168</c:v>
                </c:pt>
                <c:pt idx="43">
                  <c:v>112530</c:v>
                </c:pt>
                <c:pt idx="44">
                  <c:v>112530</c:v>
                </c:pt>
                <c:pt idx="45">
                  <c:v>112530</c:v>
                </c:pt>
                <c:pt idx="46">
                  <c:v>112530</c:v>
                </c:pt>
                <c:pt idx="47">
                  <c:v>136851</c:v>
                </c:pt>
                <c:pt idx="48">
                  <c:v>131406</c:v>
                </c:pt>
                <c:pt idx="49">
                  <c:v>147700</c:v>
                </c:pt>
                <c:pt idx="50">
                  <c:v>147741</c:v>
                </c:pt>
                <c:pt idx="51">
                  <c:v>147334</c:v>
                </c:pt>
                <c:pt idx="52">
                  <c:v>147334</c:v>
                </c:pt>
                <c:pt idx="53">
                  <c:v>157450</c:v>
                </c:pt>
                <c:pt idx="54">
                  <c:v>174810</c:v>
                </c:pt>
                <c:pt idx="55">
                  <c:v>184820</c:v>
                </c:pt>
                <c:pt idx="56">
                  <c:v>201200</c:v>
                </c:pt>
                <c:pt idx="57">
                  <c:v>193920</c:v>
                </c:pt>
                <c:pt idx="58">
                  <c:v>190720</c:v>
                </c:pt>
                <c:pt idx="59">
                  <c:v>278190</c:v>
                </c:pt>
                <c:pt idx="60">
                  <c:v>304965</c:v>
                </c:pt>
                <c:pt idx="61">
                  <c:v>310598</c:v>
                </c:pt>
                <c:pt idx="62">
                  <c:v>295362</c:v>
                </c:pt>
                <c:pt idx="63">
                  <c:v>295362</c:v>
                </c:pt>
                <c:pt idx="64">
                  <c:v>379636</c:v>
                </c:pt>
              </c:numCache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Assessment per Lot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'Raw Data'!$F$4:$F$68</c:f>
              <c:numCache>
                <c:ptCount val="65"/>
                <c:pt idx="14">
                  <c:v>25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128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125</c:v>
                </c:pt>
                <c:pt idx="31">
                  <c:v>140</c:v>
                </c:pt>
                <c:pt idx="32">
                  <c:v>140</c:v>
                </c:pt>
                <c:pt idx="33">
                  <c:v>140</c:v>
                </c:pt>
                <c:pt idx="34">
                  <c:v>140</c:v>
                </c:pt>
                <c:pt idx="35">
                  <c:v>140</c:v>
                </c:pt>
                <c:pt idx="36">
                  <c:v>170</c:v>
                </c:pt>
                <c:pt idx="37">
                  <c:v>200</c:v>
                </c:pt>
                <c:pt idx="38">
                  <c:v>210.2479338842975</c:v>
                </c:pt>
                <c:pt idx="39">
                  <c:v>220</c:v>
                </c:pt>
                <c:pt idx="40">
                  <c:v>230</c:v>
                </c:pt>
                <c:pt idx="41">
                  <c:v>280</c:v>
                </c:pt>
                <c:pt idx="42">
                  <c:v>299.9120879120879</c:v>
                </c:pt>
                <c:pt idx="43">
                  <c:v>310</c:v>
                </c:pt>
                <c:pt idx="44">
                  <c:v>310</c:v>
                </c:pt>
                <c:pt idx="45">
                  <c:v>385</c:v>
                </c:pt>
                <c:pt idx="46">
                  <c:v>385</c:v>
                </c:pt>
                <c:pt idx="47">
                  <c:v>452</c:v>
                </c:pt>
                <c:pt idx="48">
                  <c:v>407</c:v>
                </c:pt>
                <c:pt idx="49">
                  <c:v>427</c:v>
                </c:pt>
                <c:pt idx="50">
                  <c:v>427</c:v>
                </c:pt>
                <c:pt idx="51">
                  <c:v>427</c:v>
                </c:pt>
                <c:pt idx="52">
                  <c:v>427</c:v>
                </c:pt>
                <c:pt idx="53">
                  <c:v>450</c:v>
                </c:pt>
                <c:pt idx="54">
                  <c:v>500.0552486187845</c:v>
                </c:pt>
                <c:pt idx="55">
                  <c:v>500</c:v>
                </c:pt>
                <c:pt idx="56">
                  <c:v>545</c:v>
                </c:pt>
                <c:pt idx="57">
                  <c:v>545</c:v>
                </c:pt>
                <c:pt idx="58">
                  <c:v>600</c:v>
                </c:pt>
                <c:pt idx="59">
                  <c:v>800</c:v>
                </c:pt>
                <c:pt idx="60">
                  <c:v>865</c:v>
                </c:pt>
                <c:pt idx="61">
                  <c:v>865.4203296703297</c:v>
                </c:pt>
                <c:pt idx="62">
                  <c:v>830</c:v>
                </c:pt>
                <c:pt idx="63">
                  <c:v>830</c:v>
                </c:pt>
                <c:pt idx="64">
                  <c:v>1024</c:v>
                </c:pt>
              </c:numCache>
            </c:numRef>
          </c:val>
          <c:smooth val="0"/>
        </c:ser>
        <c:ser>
          <c:idx val="1"/>
          <c:order val="1"/>
          <c:tx>
            <c:v>Inflation (Normalized to 2006 Assessment)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Data'!$Q$51:$Q$115</c:f>
              <c:numCache>
                <c:ptCount val="65"/>
                <c:pt idx="0">
                  <c:v>71.72619047619048</c:v>
                </c:pt>
                <c:pt idx="1">
                  <c:v>70.83333333333334</c:v>
                </c:pt>
                <c:pt idx="2">
                  <c:v>71.72619047619048</c:v>
                </c:pt>
                <c:pt idx="3">
                  <c:v>77.38095238095238</c:v>
                </c:pt>
                <c:pt idx="4">
                  <c:v>78.86904761904762</c:v>
                </c:pt>
                <c:pt idx="5">
                  <c:v>79.46428571428571</c:v>
                </c:pt>
                <c:pt idx="6">
                  <c:v>80.05952380952381</c:v>
                </c:pt>
                <c:pt idx="7">
                  <c:v>79.76190476190476</c:v>
                </c:pt>
                <c:pt idx="8">
                  <c:v>80.95238095238095</c:v>
                </c:pt>
                <c:pt idx="9">
                  <c:v>83.6309523809524</c:v>
                </c:pt>
                <c:pt idx="10">
                  <c:v>86.01190476190476</c:v>
                </c:pt>
                <c:pt idx="11">
                  <c:v>86.60714285714286</c:v>
                </c:pt>
                <c:pt idx="12">
                  <c:v>88.0952380952381</c:v>
                </c:pt>
                <c:pt idx="13">
                  <c:v>88.98809523809524</c:v>
                </c:pt>
                <c:pt idx="14">
                  <c:v>89.88095238095238</c:v>
                </c:pt>
                <c:pt idx="15">
                  <c:v>91.07142857142858</c:v>
                </c:pt>
                <c:pt idx="16">
                  <c:v>92.26190476190476</c:v>
                </c:pt>
                <c:pt idx="17">
                  <c:v>93.75</c:v>
                </c:pt>
                <c:pt idx="18">
                  <c:v>96.42857142857143</c:v>
                </c:pt>
                <c:pt idx="19">
                  <c:v>99.4047619047619</c:v>
                </c:pt>
                <c:pt idx="20">
                  <c:v>103.57142857142857</c:v>
                </c:pt>
                <c:pt idx="21">
                  <c:v>109.22619047619048</c:v>
                </c:pt>
                <c:pt idx="22">
                  <c:v>115.47619047619047</c:v>
                </c:pt>
                <c:pt idx="23">
                  <c:v>120.53571428571429</c:v>
                </c:pt>
                <c:pt idx="24">
                  <c:v>124.4047619047619</c:v>
                </c:pt>
                <c:pt idx="25">
                  <c:v>132.14285714285714</c:v>
                </c:pt>
                <c:pt idx="26">
                  <c:v>146.72619047619048</c:v>
                </c:pt>
                <c:pt idx="27">
                  <c:v>160.11904761904762</c:v>
                </c:pt>
                <c:pt idx="28">
                  <c:v>169.3452380952381</c:v>
                </c:pt>
                <c:pt idx="29">
                  <c:v>180.35714285714286</c:v>
                </c:pt>
                <c:pt idx="30">
                  <c:v>194.04761904761907</c:v>
                </c:pt>
                <c:pt idx="31">
                  <c:v>216.07142857142856</c:v>
                </c:pt>
                <c:pt idx="32">
                  <c:v>245.23809523809527</c:v>
                </c:pt>
                <c:pt idx="33">
                  <c:v>270.53571428571433</c:v>
                </c:pt>
                <c:pt idx="34">
                  <c:v>287.20238095238096</c:v>
                </c:pt>
                <c:pt idx="35">
                  <c:v>296.42857142857144</c:v>
                </c:pt>
                <c:pt idx="36">
                  <c:v>309.2261904761905</c:v>
                </c:pt>
                <c:pt idx="37">
                  <c:v>320.23809523809524</c:v>
                </c:pt>
                <c:pt idx="38">
                  <c:v>326.1904761904762</c:v>
                </c:pt>
                <c:pt idx="39">
                  <c:v>338.0952380952381</c:v>
                </c:pt>
                <c:pt idx="40">
                  <c:v>352.0833333333333</c:v>
                </c:pt>
                <c:pt idx="41">
                  <c:v>369.04761904761904</c:v>
                </c:pt>
                <c:pt idx="42">
                  <c:v>388.98809523809524</c:v>
                </c:pt>
                <c:pt idx="43">
                  <c:v>405.35714285714283</c:v>
                </c:pt>
                <c:pt idx="44">
                  <c:v>417.55952380952385</c:v>
                </c:pt>
                <c:pt idx="45">
                  <c:v>430.0595238095238</c:v>
                </c:pt>
                <c:pt idx="46">
                  <c:v>441.07142857142856</c:v>
                </c:pt>
                <c:pt idx="47">
                  <c:v>453.5714285714286</c:v>
                </c:pt>
                <c:pt idx="48">
                  <c:v>466.9642857142857</c:v>
                </c:pt>
                <c:pt idx="49">
                  <c:v>477.67857142857144</c:v>
                </c:pt>
                <c:pt idx="50">
                  <c:v>485.11904761904765</c:v>
                </c:pt>
                <c:pt idx="51">
                  <c:v>495.8333333333333</c:v>
                </c:pt>
                <c:pt idx="52">
                  <c:v>512.5</c:v>
                </c:pt>
                <c:pt idx="53">
                  <c:v>527.0833333333334</c:v>
                </c:pt>
                <c:pt idx="54">
                  <c:v>535.3571428571429</c:v>
                </c:pt>
                <c:pt idx="55">
                  <c:v>547.5</c:v>
                </c:pt>
                <c:pt idx="56">
                  <c:v>562.202380952381</c:v>
                </c:pt>
                <c:pt idx="57">
                  <c:v>581.25</c:v>
                </c:pt>
                <c:pt idx="58">
                  <c:v>600</c:v>
                </c:pt>
                <c:pt idx="59">
                  <c:v>617.0892857142858</c:v>
                </c:pt>
                <c:pt idx="60">
                  <c:v>640.7827380952381</c:v>
                </c:pt>
                <c:pt idx="61">
                  <c:v>638.5029761904763</c:v>
                </c:pt>
                <c:pt idx="62">
                  <c:v>648.9761904761905</c:v>
                </c:pt>
                <c:pt idx="63">
                  <c:v>669.4613095238095</c:v>
                </c:pt>
                <c:pt idx="64">
                  <c:v>682.9702380952382</c:v>
                </c:pt>
              </c:numCache>
            </c:numRef>
          </c:val>
          <c:smooth val="0"/>
        </c:ser>
        <c:marker val="1"/>
        <c:axId val="41709"/>
        <c:axId val="375382"/>
      </c:line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Assessment adjusted for Inflation and normalized to 2006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Data'!$S$51:$S$115</c:f>
              <c:numCache>
                <c:ptCount val="65"/>
                <c:pt idx="25">
                  <c:v>173675.67567567568</c:v>
                </c:pt>
                <c:pt idx="26">
                  <c:v>159480.73022312374</c:v>
                </c:pt>
                <c:pt idx="27">
                  <c:v>170498.14126394052</c:v>
                </c:pt>
                <c:pt idx="28">
                  <c:v>159437.60984182777</c:v>
                </c:pt>
                <c:pt idx="31">
                  <c:v>141120</c:v>
                </c:pt>
                <c:pt idx="32">
                  <c:v>124336.31067961163</c:v>
                </c:pt>
                <c:pt idx="33">
                  <c:v>112709.70297029702</c:v>
                </c:pt>
                <c:pt idx="34">
                  <c:v>106169.03626943006</c:v>
                </c:pt>
                <c:pt idx="35">
                  <c:v>102864.57831325302</c:v>
                </c:pt>
                <c:pt idx="36">
                  <c:v>119737.59384023098</c:v>
                </c:pt>
                <c:pt idx="37">
                  <c:v>136023.79182156135</c:v>
                </c:pt>
                <c:pt idx="38">
                  <c:v>140384.23357664235</c:v>
                </c:pt>
                <c:pt idx="39">
                  <c:v>142113.8028169014</c:v>
                </c:pt>
                <c:pt idx="40">
                  <c:v>142670.76923076925</c:v>
                </c:pt>
                <c:pt idx="41">
                  <c:v>165702.1935483871</c:v>
                </c:pt>
                <c:pt idx="42">
                  <c:v>168387.67253251723</c:v>
                </c:pt>
                <c:pt idx="43">
                  <c:v>166564.22907488988</c:v>
                </c:pt>
                <c:pt idx="44">
                  <c:v>161696.70705630787</c:v>
                </c:pt>
                <c:pt idx="45">
                  <c:v>194979.98615916955</c:v>
                </c:pt>
                <c:pt idx="46">
                  <c:v>190112.06477732796</c:v>
                </c:pt>
                <c:pt idx="47">
                  <c:v>217045.4173228346</c:v>
                </c:pt>
                <c:pt idx="48">
                  <c:v>189831.6481835564</c:v>
                </c:pt>
                <c:pt idx="49">
                  <c:v>194692.84485981308</c:v>
                </c:pt>
                <c:pt idx="50">
                  <c:v>191706.75828220858</c:v>
                </c:pt>
                <c:pt idx="51">
                  <c:v>187047.5294117647</c:v>
                </c:pt>
                <c:pt idx="52">
                  <c:v>180964.6829268293</c:v>
                </c:pt>
                <c:pt idx="53">
                  <c:v>185435.57312252963</c:v>
                </c:pt>
                <c:pt idx="54">
                  <c:v>202877.65176784524</c:v>
                </c:pt>
                <c:pt idx="55">
                  <c:v>199452.05479452055</c:v>
                </c:pt>
                <c:pt idx="56">
                  <c:v>211717.35309687664</c:v>
                </c:pt>
                <c:pt idx="57">
                  <c:v>204779.35483870967</c:v>
                </c:pt>
                <c:pt idx="58">
                  <c:v>218399.99999999997</c:v>
                </c:pt>
                <c:pt idx="59">
                  <c:v>283135.68886188034</c:v>
                </c:pt>
                <c:pt idx="60">
                  <c:v>294820.67597757577</c:v>
                </c:pt>
                <c:pt idx="61">
                  <c:v>296017.1010128789</c:v>
                </c:pt>
                <c:pt idx="62">
                  <c:v>279319.95450709906</c:v>
                </c:pt>
                <c:pt idx="63">
                  <c:v>270772.92954978906</c:v>
                </c:pt>
                <c:pt idx="64">
                  <c:v>327454.3860413634</c:v>
                </c:pt>
              </c:numCache>
            </c:numRef>
          </c:val>
          <c:smooth val="0"/>
        </c:ser>
        <c:ser>
          <c:idx val="3"/>
          <c:order val="1"/>
          <c:tx>
            <c:v>Budget adjusted for Inflation and normalized to 2006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Data'!$R$51:$R$115</c:f>
              <c:numCache>
                <c:ptCount val="65"/>
                <c:pt idx="25">
                  <c:v>410010.81081081077</c:v>
                </c:pt>
                <c:pt idx="26">
                  <c:v>417103.4482758621</c:v>
                </c:pt>
                <c:pt idx="27">
                  <c:v>178367.28624535317</c:v>
                </c:pt>
                <c:pt idx="28">
                  <c:v>173609.84182776802</c:v>
                </c:pt>
                <c:pt idx="31">
                  <c:v>152227.43801652893</c:v>
                </c:pt>
                <c:pt idx="32">
                  <c:v>136520.38834951454</c:v>
                </c:pt>
                <c:pt idx="35">
                  <c:v>102864.57831325302</c:v>
                </c:pt>
                <c:pt idx="36">
                  <c:v>127673.53224254088</c:v>
                </c:pt>
                <c:pt idx="37">
                  <c:v>146890.70631970261</c:v>
                </c:pt>
                <c:pt idx="38">
                  <c:v>140218.68613138684</c:v>
                </c:pt>
                <c:pt idx="39">
                  <c:v>135008.11267605633</c:v>
                </c:pt>
                <c:pt idx="40">
                  <c:v>138389.96449704142</c:v>
                </c:pt>
                <c:pt idx="41">
                  <c:v>164886.0387096774</c:v>
                </c:pt>
                <c:pt idx="42">
                  <c:v>168387.67253251723</c:v>
                </c:pt>
                <c:pt idx="43">
                  <c:v>166564.22907488988</c:v>
                </c:pt>
                <c:pt idx="44">
                  <c:v>161696.70705630787</c:v>
                </c:pt>
                <c:pt idx="45">
                  <c:v>156996.87197231833</c:v>
                </c:pt>
                <c:pt idx="46">
                  <c:v>153077.24696356276</c:v>
                </c:pt>
                <c:pt idx="47">
                  <c:v>181031.24409448818</c:v>
                </c:pt>
                <c:pt idx="48">
                  <c:v>168842.8910133843</c:v>
                </c:pt>
                <c:pt idx="49">
                  <c:v>185522.2429906542</c:v>
                </c:pt>
                <c:pt idx="50">
                  <c:v>182727.5190184049</c:v>
                </c:pt>
                <c:pt idx="51">
                  <c:v>178286.52100840336</c:v>
                </c:pt>
                <c:pt idx="52">
                  <c:v>172488.58536585365</c:v>
                </c:pt>
                <c:pt idx="53">
                  <c:v>179231.62055335968</c:v>
                </c:pt>
                <c:pt idx="54">
                  <c:v>195917.81187458304</c:v>
                </c:pt>
                <c:pt idx="55">
                  <c:v>202542.46575342465</c:v>
                </c:pt>
                <c:pt idx="56">
                  <c:v>214726.94547379564</c:v>
                </c:pt>
                <c:pt idx="57">
                  <c:v>200175.48387096773</c:v>
                </c:pt>
                <c:pt idx="58">
                  <c:v>190720</c:v>
                </c:pt>
                <c:pt idx="59">
                  <c:v>270485.9796857366</c:v>
                </c:pt>
                <c:pt idx="60">
                  <c:v>285555.4451168818</c:v>
                </c:pt>
                <c:pt idx="61">
                  <c:v>291868.3341335061</c:v>
                </c:pt>
                <c:pt idx="62">
                  <c:v>273071.95949664304</c:v>
                </c:pt>
                <c:pt idx="63">
                  <c:v>264716.11948128155</c:v>
                </c:pt>
                <c:pt idx="64">
                  <c:v>333516.14359546447</c:v>
                </c:pt>
              </c:numCache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84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Assessment per Lot, Adjusted for Inflation and Normalized to 2006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Data'!$T$51:$T$115</c:f>
              <c:numCache>
                <c:ptCount val="65"/>
                <c:pt idx="14">
                  <c:v>166.88741721854305</c:v>
                </c:pt>
                <c:pt idx="15">
                  <c:v>243.76470588235293</c:v>
                </c:pt>
                <c:pt idx="16">
                  <c:v>240.61935483870968</c:v>
                </c:pt>
                <c:pt idx="17">
                  <c:v>236.8</c:v>
                </c:pt>
                <c:pt idx="18">
                  <c:v>311.1111111111111</c:v>
                </c:pt>
                <c:pt idx="19">
                  <c:v>362.1556886227545</c:v>
                </c:pt>
                <c:pt idx="20">
                  <c:v>463.448275862069</c:v>
                </c:pt>
                <c:pt idx="21">
                  <c:v>703.1280653950953</c:v>
                </c:pt>
                <c:pt idx="22">
                  <c:v>649.4845360824743</c:v>
                </c:pt>
                <c:pt idx="23">
                  <c:v>622.2222222222222</c:v>
                </c:pt>
                <c:pt idx="24">
                  <c:v>602.8708133971292</c:v>
                </c:pt>
                <c:pt idx="25">
                  <c:v>567.5675675675675</c:v>
                </c:pt>
                <c:pt idx="26">
                  <c:v>511.15618661257605</c:v>
                </c:pt>
                <c:pt idx="27">
                  <c:v>468.40148698884764</c:v>
                </c:pt>
                <c:pt idx="28">
                  <c:v>442.88224956063266</c:v>
                </c:pt>
                <c:pt idx="31">
                  <c:v>388.7603305785124</c:v>
                </c:pt>
                <c:pt idx="32">
                  <c:v>342.5242718446602</c:v>
                </c:pt>
                <c:pt idx="33">
                  <c:v>310.4950495049505</c:v>
                </c:pt>
                <c:pt idx="34">
                  <c:v>292.47668393782385</c:v>
                </c:pt>
                <c:pt idx="35">
                  <c:v>283.3734939759036</c:v>
                </c:pt>
                <c:pt idx="36">
                  <c:v>329.85563041385944</c:v>
                </c:pt>
                <c:pt idx="37">
                  <c:v>374.72118959107803</c:v>
                </c:pt>
                <c:pt idx="38">
                  <c:v>386.7334258309706</c:v>
                </c:pt>
                <c:pt idx="39">
                  <c:v>390.4225352112676</c:v>
                </c:pt>
                <c:pt idx="40">
                  <c:v>391.9526627218935</c:v>
                </c:pt>
                <c:pt idx="41">
                  <c:v>455.2258064516129</c:v>
                </c:pt>
                <c:pt idx="42">
                  <c:v>462.6034959684539</c:v>
                </c:pt>
                <c:pt idx="43">
                  <c:v>458.85462555066084</c:v>
                </c:pt>
                <c:pt idx="44">
                  <c:v>445.4454739843193</c:v>
                </c:pt>
                <c:pt idx="45">
                  <c:v>537.1349480968858</c:v>
                </c:pt>
                <c:pt idx="46">
                  <c:v>523.7246963562753</c:v>
                </c:pt>
                <c:pt idx="47">
                  <c:v>597.9212598425196</c:v>
                </c:pt>
                <c:pt idx="48">
                  <c:v>522.9521988527724</c:v>
                </c:pt>
                <c:pt idx="49">
                  <c:v>536.3439252336449</c:v>
                </c:pt>
                <c:pt idx="50">
                  <c:v>528.117791411043</c:v>
                </c:pt>
                <c:pt idx="51">
                  <c:v>516.7058823529412</c:v>
                </c:pt>
                <c:pt idx="52">
                  <c:v>499.9024390243903</c:v>
                </c:pt>
                <c:pt idx="53">
                  <c:v>512.2529644268775</c:v>
                </c:pt>
                <c:pt idx="54">
                  <c:v>560.4355021211194</c:v>
                </c:pt>
                <c:pt idx="55">
                  <c:v>547.945205479452</c:v>
                </c:pt>
                <c:pt idx="56">
                  <c:v>581.6410799364743</c:v>
                </c:pt>
                <c:pt idx="57">
                  <c:v>562.5806451612902</c:v>
                </c:pt>
                <c:pt idx="58">
                  <c:v>600</c:v>
                </c:pt>
                <c:pt idx="59">
                  <c:v>777.8452990710998</c:v>
                </c:pt>
                <c:pt idx="60">
                  <c:v>809.9469120263071</c:v>
                </c:pt>
                <c:pt idx="61">
                  <c:v>813.2337939914255</c:v>
                </c:pt>
                <c:pt idx="62">
                  <c:v>767.3625123821404</c:v>
                </c:pt>
                <c:pt idx="63">
                  <c:v>743.8816745873327</c:v>
                </c:pt>
                <c:pt idx="64">
                  <c:v>899.5999616520974</c:v>
                </c:pt>
              </c:numCache>
            </c:numRef>
          </c:val>
          <c:smooth val="0"/>
        </c:ser>
        <c:marker val="1"/>
        <c:axId val="5218113"/>
        <c:axId val="46963018"/>
      </c:line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63018"/>
        <c:crosses val="autoZero"/>
        <c:auto val="1"/>
        <c:lblOffset val="100"/>
        <c:noMultiLvlLbl val="0"/>
      </c:catAx>
      <c:valAx>
        <c:axId val="46963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1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075"/>
          <c:w val="0.978"/>
          <c:h val="0.92325"/>
        </c:manualLayout>
      </c:layout>
      <c:lineChart>
        <c:grouping val="standard"/>
        <c:varyColors val="0"/>
        <c:ser>
          <c:idx val="0"/>
          <c:order val="0"/>
          <c:tx>
            <c:v>Percentage Change per Lot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'Raw Data'!$G$4:$G$68</c:f>
              <c:numCache>
                <c:ptCount val="65"/>
                <c:pt idx="15">
                  <c:v>0.48</c:v>
                </c:pt>
                <c:pt idx="16">
                  <c:v>0</c:v>
                </c:pt>
                <c:pt idx="17">
                  <c:v>0</c:v>
                </c:pt>
                <c:pt idx="18">
                  <c:v>0.3513513513513513</c:v>
                </c:pt>
                <c:pt idx="19">
                  <c:v>0.19999999999999996</c:v>
                </c:pt>
                <c:pt idx="20">
                  <c:v>0.33333333333333326</c:v>
                </c:pt>
                <c:pt idx="21">
                  <c:v>0.6000000000000001</c:v>
                </c:pt>
                <c:pt idx="22">
                  <c:v>-0.0234375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0.1200000000000001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0.2142857142857142</c:v>
                </c:pt>
                <c:pt idx="37">
                  <c:v>0.17647058823529416</c:v>
                </c:pt>
                <c:pt idx="38">
                  <c:v>0.05123966942148761</c:v>
                </c:pt>
                <c:pt idx="39">
                  <c:v>0.04638364779874227</c:v>
                </c:pt>
                <c:pt idx="40">
                  <c:v>0.045454545454545414</c:v>
                </c:pt>
                <c:pt idx="41">
                  <c:v>0.21739130434782616</c:v>
                </c:pt>
                <c:pt idx="42">
                  <c:v>0.07111459968602807</c:v>
                </c:pt>
                <c:pt idx="43">
                  <c:v>0.033636230397185995</c:v>
                </c:pt>
                <c:pt idx="44">
                  <c:v>0</c:v>
                </c:pt>
                <c:pt idx="45">
                  <c:v>0.24193548387096775</c:v>
                </c:pt>
                <c:pt idx="46">
                  <c:v>0</c:v>
                </c:pt>
                <c:pt idx="47">
                  <c:v>0.17402597402597397</c:v>
                </c:pt>
                <c:pt idx="48">
                  <c:v>-0.0995575221238938</c:v>
                </c:pt>
                <c:pt idx="49">
                  <c:v>0.0491400491400491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0.05386416861826704</c:v>
                </c:pt>
                <c:pt idx="54">
                  <c:v>0.1112338858195212</c:v>
                </c:pt>
                <c:pt idx="55">
                  <c:v>-0.00011048502927846204</c:v>
                </c:pt>
                <c:pt idx="56">
                  <c:v>0.09000000000000008</c:v>
                </c:pt>
                <c:pt idx="57">
                  <c:v>0</c:v>
                </c:pt>
                <c:pt idx="58">
                  <c:v>0.10091743119266061</c:v>
                </c:pt>
                <c:pt idx="59">
                  <c:v>0.33333333333333326</c:v>
                </c:pt>
                <c:pt idx="60">
                  <c:v>0.08125000000000004</c:v>
                </c:pt>
                <c:pt idx="61">
                  <c:v>0.0004859302547164379</c:v>
                </c:pt>
                <c:pt idx="62">
                  <c:v>-0.040928469618714214</c:v>
                </c:pt>
                <c:pt idx="63">
                  <c:v>0</c:v>
                </c:pt>
                <c:pt idx="64">
                  <c:v>0.23373493975903625</c:v>
                </c:pt>
              </c:numCache>
            </c:numRef>
          </c:val>
          <c:smooth val="0"/>
        </c:ser>
        <c:ser>
          <c:idx val="1"/>
          <c:order val="1"/>
          <c:tx>
            <c:v>Inflation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Data'!$O$51:$O$115</c:f>
              <c:numCache>
                <c:ptCount val="65"/>
                <c:pt idx="0">
                  <c:v>0.08071748878923769</c:v>
                </c:pt>
                <c:pt idx="1">
                  <c:v>-0.012448132780083016</c:v>
                </c:pt>
                <c:pt idx="2">
                  <c:v>0.012605042016806753</c:v>
                </c:pt>
                <c:pt idx="3">
                  <c:v>0.07883817427385886</c:v>
                </c:pt>
                <c:pt idx="4">
                  <c:v>0.019230769230769232</c:v>
                </c:pt>
                <c:pt idx="5">
                  <c:v>0.007547169811320728</c:v>
                </c:pt>
                <c:pt idx="6">
                  <c:v>0.007490636704119823</c:v>
                </c:pt>
                <c:pt idx="7">
                  <c:v>-0.0037174721189590287</c:v>
                </c:pt>
                <c:pt idx="8">
                  <c:v>0.014925373134328304</c:v>
                </c:pt>
                <c:pt idx="9">
                  <c:v>0.033088235294117724</c:v>
                </c:pt>
                <c:pt idx="10">
                  <c:v>0.028469750889679613</c:v>
                </c:pt>
                <c:pt idx="11">
                  <c:v>0.006920415224913594</c:v>
                </c:pt>
                <c:pt idx="12">
                  <c:v>0.017182130584192438</c:v>
                </c:pt>
                <c:pt idx="13">
                  <c:v>0.010135135135135039</c:v>
                </c:pt>
                <c:pt idx="14">
                  <c:v>0.010033444816053536</c:v>
                </c:pt>
                <c:pt idx="15">
                  <c:v>0.013245033112582853</c:v>
                </c:pt>
                <c:pt idx="16">
                  <c:v>0.013071895424836555</c:v>
                </c:pt>
                <c:pt idx="17">
                  <c:v>0.016129032258064516</c:v>
                </c:pt>
                <c:pt idx="18">
                  <c:v>0.028571428571428525</c:v>
                </c:pt>
                <c:pt idx="19">
                  <c:v>0.0308641975308642</c:v>
                </c:pt>
                <c:pt idx="20">
                  <c:v>0.04191616766467062</c:v>
                </c:pt>
                <c:pt idx="21">
                  <c:v>0.05459770114942546</c:v>
                </c:pt>
                <c:pt idx="22">
                  <c:v>0.057220708446866324</c:v>
                </c:pt>
                <c:pt idx="23">
                  <c:v>0.043814432989690795</c:v>
                </c:pt>
                <c:pt idx="24">
                  <c:v>0.0320987654320987</c:v>
                </c:pt>
                <c:pt idx="25">
                  <c:v>0.06220095693779908</c:v>
                </c:pt>
                <c:pt idx="26">
                  <c:v>0.11036036036036033</c:v>
                </c:pt>
                <c:pt idx="27">
                  <c:v>0.09127789046653144</c:v>
                </c:pt>
                <c:pt idx="28">
                  <c:v>0.057620817843866204</c:v>
                </c:pt>
                <c:pt idx="29">
                  <c:v>0.06502636203866438</c:v>
                </c:pt>
                <c:pt idx="30">
                  <c:v>0.07590759075907592</c:v>
                </c:pt>
                <c:pt idx="31">
                  <c:v>0.11349693251533728</c:v>
                </c:pt>
                <c:pt idx="32">
                  <c:v>0.13498622589531697</c:v>
                </c:pt>
                <c:pt idx="33">
                  <c:v>0.10315533980582524</c:v>
                </c:pt>
                <c:pt idx="34">
                  <c:v>0.06160616061606154</c:v>
                </c:pt>
                <c:pt idx="35">
                  <c:v>0.03212435233160616</c:v>
                </c:pt>
                <c:pt idx="36">
                  <c:v>0.04317269076305232</c:v>
                </c:pt>
                <c:pt idx="37">
                  <c:v>0.03561116458132809</c:v>
                </c:pt>
                <c:pt idx="38">
                  <c:v>0.01858736059479554</c:v>
                </c:pt>
                <c:pt idx="39">
                  <c:v>0.03649635036496351</c:v>
                </c:pt>
                <c:pt idx="40">
                  <c:v>0.041373239436619746</c:v>
                </c:pt>
                <c:pt idx="41">
                  <c:v>0.04818258664412513</c:v>
                </c:pt>
                <c:pt idx="42">
                  <c:v>0.05403225806451604</c:v>
                </c:pt>
                <c:pt idx="43">
                  <c:v>0.04208110175975517</c:v>
                </c:pt>
                <c:pt idx="44">
                  <c:v>0.030102790014684456</c:v>
                </c:pt>
                <c:pt idx="45">
                  <c:v>0.029935851746257933</c:v>
                </c:pt>
                <c:pt idx="46">
                  <c:v>0.02560553633217985</c:v>
                </c:pt>
                <c:pt idx="47">
                  <c:v>0.028340080971660037</c:v>
                </c:pt>
                <c:pt idx="48">
                  <c:v>0.02952755905511811</c:v>
                </c:pt>
                <c:pt idx="49">
                  <c:v>0.022944550669216024</c:v>
                </c:pt>
                <c:pt idx="50">
                  <c:v>0.01557632398753894</c:v>
                </c:pt>
                <c:pt idx="51">
                  <c:v>0.022085889570552113</c:v>
                </c:pt>
                <c:pt idx="52">
                  <c:v>0.033613445378151224</c:v>
                </c:pt>
                <c:pt idx="53">
                  <c:v>0.028455284552845562</c:v>
                </c:pt>
                <c:pt idx="54">
                  <c:v>0.015697346132128746</c:v>
                </c:pt>
                <c:pt idx="55">
                  <c:v>0.02268178785857245</c:v>
                </c:pt>
                <c:pt idx="56">
                  <c:v>0.026853663839965198</c:v>
                </c:pt>
                <c:pt idx="57">
                  <c:v>0.033880359978824805</c:v>
                </c:pt>
                <c:pt idx="58">
                  <c:v>0.03225806451612894</c:v>
                </c:pt>
                <c:pt idx="59">
                  <c:v>0.02848214285714295</c:v>
                </c:pt>
                <c:pt idx="60">
                  <c:v>0.038395501152684856</c:v>
                </c:pt>
                <c:pt idx="61">
                  <c:v>-0.0035577767146764846</c:v>
                </c:pt>
                <c:pt idx="62">
                  <c:v>0.016402765024214963</c:v>
                </c:pt>
                <c:pt idx="63">
                  <c:v>0.031565285981582626</c:v>
                </c:pt>
                <c:pt idx="64">
                  <c:v>0.020178804031315226</c:v>
                </c:pt>
              </c:numCache>
            </c:numRef>
          </c:val>
          <c:smooth val="0"/>
        </c:ser>
        <c:marker val="1"/>
        <c:axId val="20013979"/>
        <c:axId val="45908084"/>
      </c:line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8084"/>
        <c:crosses val="autoZero"/>
        <c:auto val="1"/>
        <c:lblOffset val="100"/>
        <c:noMultiLvlLbl val="0"/>
      </c:catAx>
      <c:valAx>
        <c:axId val="4590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139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1425"/>
          <c:y val="0.005"/>
          <c:w val="0.24925"/>
          <c:h val="0.0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&amp;L&amp;"Arial,Bold"Total Assessment &amp; Budget&amp;C&amp;"Arial,Bold"8/14/2012&amp;R&amp;"Arial,Bold"Page 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&amp;L&amp;"Arial,Bold"Assessment per Lot&amp;C&amp;"Arial,Bold"8/14/2012&amp;R&amp;"Arial,Bold"Page &amp;P of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&amp;L&amp;"Arial,Bold"Assessment &amp; Budget Adjusted for Inflation&amp;C&amp;"Arial,Bold"8/14/2012&amp;R&amp;"Arial,Bold"Page &amp;P of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&amp;L&amp;"Arial,Bold"Assessment per Lot Adjusted for Inflation&amp;C&amp;"Arial,Bold"8/14/2012&amp;R&amp;"Arial,Bold"Page &amp;P of 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&amp;L&amp;"Arial,Bold"Percentage Change per Lot&amp;C&amp;"Arial,Bold"8/14/2012&amp;R&amp;"Arial,Bold"Page &amp;P of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flationdata.com/Inflation/Consumer_Price_Index/HistoricalCPI.asp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4">
      <pane ySplit="765" topLeftCell="BM27" activePane="bottomLeft" state="split"/>
      <selection pane="topLeft" activeCell="G1" sqref="G1"/>
      <selection pane="bottomLeft" activeCell="E69" sqref="E69"/>
    </sheetView>
  </sheetViews>
  <sheetFormatPr defaultColWidth="9.140625" defaultRowHeight="12.75"/>
  <cols>
    <col min="1" max="1" width="10.28125" style="1" customWidth="1"/>
    <col min="2" max="2" width="10.28125" style="8" customWidth="1"/>
    <col min="3" max="3" width="15.140625" style="0" customWidth="1"/>
    <col min="4" max="4" width="16.7109375" style="0" customWidth="1"/>
    <col min="5" max="5" width="11.140625" style="10" customWidth="1"/>
    <col min="6" max="6" width="7.7109375" style="6" customWidth="1"/>
    <col min="7" max="7" width="9.140625" style="15" customWidth="1"/>
    <col min="8" max="8" width="6.00390625" style="0" customWidth="1"/>
  </cols>
  <sheetData>
    <row r="1" spans="1:9" s="4" customFormat="1" ht="12.75">
      <c r="A1" s="3" t="s">
        <v>5</v>
      </c>
      <c r="B1" s="7" t="s">
        <v>70</v>
      </c>
      <c r="C1" s="4" t="s">
        <v>7</v>
      </c>
      <c r="D1" s="4" t="s">
        <v>6</v>
      </c>
      <c r="E1" s="9" t="s">
        <v>9</v>
      </c>
      <c r="F1" s="5" t="s">
        <v>122</v>
      </c>
      <c r="G1" s="5" t="s">
        <v>122</v>
      </c>
      <c r="H1" s="4" t="s">
        <v>71</v>
      </c>
      <c r="I1" s="4" t="s">
        <v>121</v>
      </c>
    </row>
    <row r="2" spans="1:7" s="4" customFormat="1" ht="12.75">
      <c r="A2" s="3"/>
      <c r="B2" s="7"/>
      <c r="E2" s="9"/>
      <c r="F2" s="5" t="s">
        <v>90</v>
      </c>
      <c r="G2" s="14" t="s">
        <v>123</v>
      </c>
    </row>
    <row r="4" ht="12.75">
      <c r="A4" s="1" t="s">
        <v>68</v>
      </c>
    </row>
    <row r="5" ht="12.75">
      <c r="A5" s="1" t="s">
        <v>69</v>
      </c>
    </row>
    <row r="6" ht="12.75">
      <c r="A6" s="1" t="s">
        <v>59</v>
      </c>
    </row>
    <row r="7" ht="12.75">
      <c r="A7" s="1" t="s">
        <v>84</v>
      </c>
    </row>
    <row r="8" ht="12.75">
      <c r="A8" s="1" t="s">
        <v>60</v>
      </c>
    </row>
    <row r="9" ht="12.75">
      <c r="A9" s="1" t="s">
        <v>61</v>
      </c>
    </row>
    <row r="10" ht="12.75">
      <c r="A10" s="1" t="s">
        <v>62</v>
      </c>
    </row>
    <row r="11" ht="12.75">
      <c r="A11" s="1" t="s">
        <v>63</v>
      </c>
    </row>
    <row r="12" ht="12.75">
      <c r="A12" s="1" t="s">
        <v>64</v>
      </c>
    </row>
    <row r="13" ht="12.75">
      <c r="A13" s="1" t="s">
        <v>65</v>
      </c>
    </row>
    <row r="14" ht="12.75">
      <c r="A14" s="1" t="s">
        <v>66</v>
      </c>
    </row>
    <row r="15" ht="12.75">
      <c r="A15" s="1" t="s">
        <v>67</v>
      </c>
    </row>
    <row r="16" ht="12.75">
      <c r="A16" s="1" t="s">
        <v>50</v>
      </c>
    </row>
    <row r="17" ht="12.75">
      <c r="A17" s="1" t="s">
        <v>83</v>
      </c>
    </row>
    <row r="18" spans="1:6" ht="12.75">
      <c r="A18" s="1" t="s">
        <v>51</v>
      </c>
      <c r="F18" s="6">
        <v>25</v>
      </c>
    </row>
    <row r="19" spans="1:7" ht="12.75">
      <c r="A19" s="1" t="s">
        <v>52</v>
      </c>
      <c r="F19" s="6">
        <v>37</v>
      </c>
      <c r="G19" s="15">
        <f aca="true" t="shared" si="0" ref="G19:G29">F19/F18-1</f>
        <v>0.48</v>
      </c>
    </row>
    <row r="20" spans="1:7" ht="12.75">
      <c r="A20" s="1" t="s">
        <v>53</v>
      </c>
      <c r="F20" s="6">
        <v>37</v>
      </c>
      <c r="G20" s="15">
        <f t="shared" si="0"/>
        <v>0</v>
      </c>
    </row>
    <row r="21" spans="1:7" ht="12.75">
      <c r="A21" s="1" t="s">
        <v>54</v>
      </c>
      <c r="F21" s="6">
        <v>37</v>
      </c>
      <c r="G21" s="15">
        <f t="shared" si="0"/>
        <v>0</v>
      </c>
    </row>
    <row r="22" spans="1:7" ht="12.75">
      <c r="A22" s="1" t="s">
        <v>55</v>
      </c>
      <c r="F22" s="6">
        <v>50</v>
      </c>
      <c r="G22" s="15">
        <f t="shared" si="0"/>
        <v>0.3513513513513513</v>
      </c>
    </row>
    <row r="23" spans="1:7" ht="12.75">
      <c r="A23" s="1" t="s">
        <v>56</v>
      </c>
      <c r="F23" s="6">
        <v>60</v>
      </c>
      <c r="G23" s="15">
        <f t="shared" si="0"/>
        <v>0.19999999999999996</v>
      </c>
    </row>
    <row r="24" spans="1:7" ht="12.75">
      <c r="A24" s="1" t="s">
        <v>57</v>
      </c>
      <c r="F24" s="6">
        <v>80</v>
      </c>
      <c r="G24" s="15">
        <f t="shared" si="0"/>
        <v>0.33333333333333326</v>
      </c>
    </row>
    <row r="25" spans="1:7" ht="12.75">
      <c r="A25" s="1" t="s">
        <v>58</v>
      </c>
      <c r="F25" s="6">
        <v>128</v>
      </c>
      <c r="G25" s="15">
        <f t="shared" si="0"/>
        <v>0.6000000000000001</v>
      </c>
    </row>
    <row r="26" spans="1:7" ht="12.75">
      <c r="A26" s="1" t="s">
        <v>41</v>
      </c>
      <c r="F26" s="6">
        <v>125</v>
      </c>
      <c r="G26" s="15">
        <f t="shared" si="0"/>
        <v>-0.0234375</v>
      </c>
    </row>
    <row r="27" spans="1:7" ht="12.75">
      <c r="A27" s="1" t="s">
        <v>82</v>
      </c>
      <c r="F27" s="6">
        <v>125</v>
      </c>
      <c r="G27" s="15">
        <f t="shared" si="0"/>
        <v>0</v>
      </c>
    </row>
    <row r="28" spans="1:9" ht="12.75">
      <c r="A28" s="1" t="s">
        <v>42</v>
      </c>
      <c r="F28" s="6">
        <v>125</v>
      </c>
      <c r="G28" s="15">
        <f t="shared" si="0"/>
        <v>0</v>
      </c>
      <c r="I28" t="s">
        <v>120</v>
      </c>
    </row>
    <row r="29" spans="1:9" ht="12.75">
      <c r="A29" s="1" t="s">
        <v>43</v>
      </c>
      <c r="B29" s="8">
        <v>90300</v>
      </c>
      <c r="E29" s="10">
        <v>38250</v>
      </c>
      <c r="F29" s="6">
        <f>E29/H29</f>
        <v>125</v>
      </c>
      <c r="G29" s="15">
        <f t="shared" si="0"/>
        <v>0</v>
      </c>
      <c r="H29">
        <v>306</v>
      </c>
      <c r="I29" t="s">
        <v>119</v>
      </c>
    </row>
    <row r="30" spans="1:9" ht="12.75">
      <c r="A30" s="1" t="s">
        <v>44</v>
      </c>
      <c r="B30" s="8">
        <v>102000</v>
      </c>
      <c r="E30" s="10">
        <v>39000</v>
      </c>
      <c r="F30" s="6">
        <f>E30/H30</f>
        <v>125</v>
      </c>
      <c r="G30" s="15">
        <f aca="true" t="shared" si="1" ref="G30:G65">F30/F29-1</f>
        <v>0</v>
      </c>
      <c r="H30">
        <v>312</v>
      </c>
      <c r="I30" t="s">
        <v>119</v>
      </c>
    </row>
    <row r="31" spans="1:8" ht="12.75">
      <c r="A31" s="1" t="s">
        <v>45</v>
      </c>
      <c r="B31" s="8">
        <v>47600</v>
      </c>
      <c r="E31" s="10">
        <v>45500</v>
      </c>
      <c r="F31" s="6">
        <f>E31/H31</f>
        <v>125</v>
      </c>
      <c r="G31" s="15">
        <f t="shared" si="1"/>
        <v>0</v>
      </c>
      <c r="H31">
        <v>364</v>
      </c>
    </row>
    <row r="32" spans="1:8" ht="12.75">
      <c r="A32" s="1" t="s">
        <v>46</v>
      </c>
      <c r="B32" s="8">
        <v>49000</v>
      </c>
      <c r="E32" s="10">
        <v>45000</v>
      </c>
      <c r="F32" s="6">
        <f>E32/H32</f>
        <v>125</v>
      </c>
      <c r="G32" s="15">
        <f t="shared" si="1"/>
        <v>0</v>
      </c>
      <c r="H32">
        <v>360</v>
      </c>
    </row>
    <row r="33" ht="12.75">
      <c r="A33" s="1" t="s">
        <v>47</v>
      </c>
    </row>
    <row r="34" ht="12.75">
      <c r="A34" s="1" t="s">
        <v>48</v>
      </c>
    </row>
    <row r="35" spans="1:8" ht="12.75">
      <c r="A35" s="1" t="s">
        <v>49</v>
      </c>
      <c r="B35" s="8">
        <v>54820</v>
      </c>
      <c r="E35" s="10">
        <v>50820</v>
      </c>
      <c r="F35" s="6">
        <f aca="true" t="shared" si="2" ref="F35:F66">E35/H35</f>
        <v>140</v>
      </c>
      <c r="G35" s="15">
        <f>F35/F32-1</f>
        <v>0.1200000000000001</v>
      </c>
      <c r="H35">
        <v>363</v>
      </c>
    </row>
    <row r="36" spans="1:8" ht="12.75">
      <c r="A36" s="1" t="s">
        <v>34</v>
      </c>
      <c r="B36" s="8">
        <v>55800</v>
      </c>
      <c r="E36" s="10">
        <v>50820</v>
      </c>
      <c r="F36" s="6">
        <f t="shared" si="2"/>
        <v>140</v>
      </c>
      <c r="G36" s="15">
        <f t="shared" si="1"/>
        <v>0</v>
      </c>
      <c r="H36">
        <v>363</v>
      </c>
    </row>
    <row r="37" spans="1:8" ht="12.75">
      <c r="A37" s="1" t="s">
        <v>81</v>
      </c>
      <c r="E37" s="10">
        <v>50820</v>
      </c>
      <c r="F37" s="6">
        <f t="shared" si="2"/>
        <v>140</v>
      </c>
      <c r="G37" s="15">
        <f t="shared" si="1"/>
        <v>0</v>
      </c>
      <c r="H37">
        <v>363</v>
      </c>
    </row>
    <row r="38" spans="1:8" ht="12.75">
      <c r="A38" s="1" t="s">
        <v>35</v>
      </c>
      <c r="E38" s="10">
        <v>50820</v>
      </c>
      <c r="F38" s="6">
        <f t="shared" si="2"/>
        <v>140</v>
      </c>
      <c r="G38" s="15">
        <f t="shared" si="1"/>
        <v>0</v>
      </c>
      <c r="H38">
        <v>363</v>
      </c>
    </row>
    <row r="39" spans="1:8" ht="12.75">
      <c r="A39" s="1" t="s">
        <v>36</v>
      </c>
      <c r="B39" s="8">
        <v>50820</v>
      </c>
      <c r="E39" s="10">
        <v>50820</v>
      </c>
      <c r="F39" s="6">
        <f t="shared" si="2"/>
        <v>140</v>
      </c>
      <c r="G39" s="15">
        <f t="shared" si="1"/>
        <v>0</v>
      </c>
      <c r="H39">
        <v>363</v>
      </c>
    </row>
    <row r="40" spans="1:8" ht="12.75">
      <c r="A40" s="1" t="s">
        <v>37</v>
      </c>
      <c r="B40" s="8">
        <v>65800</v>
      </c>
      <c r="E40" s="10">
        <v>61710</v>
      </c>
      <c r="F40" s="6">
        <f t="shared" si="2"/>
        <v>170</v>
      </c>
      <c r="G40" s="15">
        <f t="shared" si="1"/>
        <v>0.2142857142857142</v>
      </c>
      <c r="H40">
        <v>363</v>
      </c>
    </row>
    <row r="41" spans="1:8" ht="12.75">
      <c r="A41" s="1" t="s">
        <v>38</v>
      </c>
      <c r="B41" s="8">
        <v>78400</v>
      </c>
      <c r="C41" s="2"/>
      <c r="E41" s="10">
        <v>72600</v>
      </c>
      <c r="F41" s="6">
        <f t="shared" si="2"/>
        <v>200</v>
      </c>
      <c r="G41" s="15">
        <f t="shared" si="1"/>
        <v>0.17647058823529416</v>
      </c>
      <c r="H41">
        <v>363</v>
      </c>
    </row>
    <row r="42" spans="1:8" ht="12.75">
      <c r="A42" s="1" t="s">
        <v>39</v>
      </c>
      <c r="B42" s="8">
        <v>76230</v>
      </c>
      <c r="C42" s="2"/>
      <c r="E42" s="10">
        <v>76320</v>
      </c>
      <c r="F42" s="6">
        <f t="shared" si="2"/>
        <v>210.2479338842975</v>
      </c>
      <c r="G42" s="15">
        <f t="shared" si="1"/>
        <v>0.05123966942148761</v>
      </c>
      <c r="H42">
        <v>363</v>
      </c>
    </row>
    <row r="43" spans="1:9" ht="12.75">
      <c r="A43" s="1" t="s">
        <v>40</v>
      </c>
      <c r="B43" s="8">
        <v>76076</v>
      </c>
      <c r="C43" s="2"/>
      <c r="E43" s="10">
        <v>80080</v>
      </c>
      <c r="F43" s="6">
        <f t="shared" si="2"/>
        <v>220</v>
      </c>
      <c r="G43" s="15">
        <f t="shared" si="1"/>
        <v>0.04638364779874227</v>
      </c>
      <c r="H43">
        <v>364</v>
      </c>
      <c r="I43" t="s">
        <v>86</v>
      </c>
    </row>
    <row r="44" spans="1:9" ht="12.75">
      <c r="A44" s="1" t="s">
        <v>33</v>
      </c>
      <c r="B44" s="8">
        <v>81208</v>
      </c>
      <c r="C44" s="2"/>
      <c r="E44" s="10">
        <v>83720</v>
      </c>
      <c r="F44" s="6">
        <f t="shared" si="2"/>
        <v>230</v>
      </c>
      <c r="G44" s="15">
        <f t="shared" si="1"/>
        <v>0.045454545454545414</v>
      </c>
      <c r="H44">
        <v>364</v>
      </c>
      <c r="I44" t="s">
        <v>86</v>
      </c>
    </row>
    <row r="45" spans="1:9" ht="12.75">
      <c r="A45" s="1" t="s">
        <v>32</v>
      </c>
      <c r="B45" s="8">
        <v>101418</v>
      </c>
      <c r="C45" s="2"/>
      <c r="E45" s="10">
        <v>101920</v>
      </c>
      <c r="F45" s="6">
        <f t="shared" si="2"/>
        <v>280</v>
      </c>
      <c r="G45" s="15">
        <f t="shared" si="1"/>
        <v>0.21739130434782616</v>
      </c>
      <c r="H45">
        <v>364</v>
      </c>
      <c r="I45" t="s">
        <v>85</v>
      </c>
    </row>
    <row r="46" spans="1:9" ht="12.75">
      <c r="A46" s="1" t="s">
        <v>31</v>
      </c>
      <c r="B46" s="10">
        <v>109168</v>
      </c>
      <c r="C46" s="2"/>
      <c r="E46" s="10">
        <v>109168</v>
      </c>
      <c r="F46" s="6">
        <f t="shared" si="2"/>
        <v>299.9120879120879</v>
      </c>
      <c r="G46" s="15">
        <f t="shared" si="1"/>
        <v>0.07111459968602807</v>
      </c>
      <c r="H46">
        <v>364</v>
      </c>
      <c r="I46" t="s">
        <v>85</v>
      </c>
    </row>
    <row r="47" spans="1:8" ht="12.75">
      <c r="A47" s="1" t="s">
        <v>80</v>
      </c>
      <c r="B47" s="8">
        <v>112530</v>
      </c>
      <c r="C47" s="2"/>
      <c r="E47" s="8">
        <v>112530</v>
      </c>
      <c r="F47" s="6">
        <f t="shared" si="2"/>
        <v>310</v>
      </c>
      <c r="G47" s="15">
        <f t="shared" si="1"/>
        <v>0.033636230397185995</v>
      </c>
      <c r="H47">
        <v>363</v>
      </c>
    </row>
    <row r="48" spans="1:8" ht="12.75">
      <c r="A48" s="1" t="s">
        <v>30</v>
      </c>
      <c r="B48" s="8">
        <v>112530</v>
      </c>
      <c r="C48" s="2"/>
      <c r="E48" s="8">
        <v>112530</v>
      </c>
      <c r="F48" s="6">
        <f t="shared" si="2"/>
        <v>310</v>
      </c>
      <c r="G48" s="15">
        <f t="shared" si="1"/>
        <v>0</v>
      </c>
      <c r="H48">
        <v>363</v>
      </c>
    </row>
    <row r="49" spans="1:9" ht="12.75">
      <c r="A49" s="1" t="s">
        <v>29</v>
      </c>
      <c r="B49" s="8">
        <v>112530</v>
      </c>
      <c r="C49" s="2"/>
      <c r="E49" s="10">
        <v>139755</v>
      </c>
      <c r="F49" s="6">
        <f t="shared" si="2"/>
        <v>385</v>
      </c>
      <c r="G49" s="15">
        <f t="shared" si="1"/>
        <v>0.24193548387096775</v>
      </c>
      <c r="H49">
        <v>363</v>
      </c>
      <c r="I49" t="s">
        <v>91</v>
      </c>
    </row>
    <row r="50" spans="1:9" ht="12.75">
      <c r="A50" s="1" t="s">
        <v>28</v>
      </c>
      <c r="B50" s="8">
        <v>112530</v>
      </c>
      <c r="C50" s="2"/>
      <c r="E50" s="10">
        <v>139755</v>
      </c>
      <c r="F50" s="6">
        <f t="shared" si="2"/>
        <v>385</v>
      </c>
      <c r="G50" s="15">
        <f t="shared" si="1"/>
        <v>0</v>
      </c>
      <c r="H50">
        <v>363</v>
      </c>
      <c r="I50" t="s">
        <v>91</v>
      </c>
    </row>
    <row r="51" spans="1:9" ht="12.75">
      <c r="A51" s="1" t="s">
        <v>27</v>
      </c>
      <c r="B51" s="8">
        <v>136851</v>
      </c>
      <c r="C51" s="2"/>
      <c r="E51" s="10">
        <v>164076</v>
      </c>
      <c r="F51" s="6">
        <f t="shared" si="2"/>
        <v>452</v>
      </c>
      <c r="G51" s="15">
        <f t="shared" si="1"/>
        <v>0.17402597402597397</v>
      </c>
      <c r="H51">
        <v>363</v>
      </c>
      <c r="I51" t="s">
        <v>91</v>
      </c>
    </row>
    <row r="52" spans="1:9" ht="12.75">
      <c r="A52" s="1" t="s">
        <v>26</v>
      </c>
      <c r="B52" s="8">
        <v>131406</v>
      </c>
      <c r="C52" s="2"/>
      <c r="E52" s="10">
        <v>147741</v>
      </c>
      <c r="F52" s="6">
        <f t="shared" si="2"/>
        <v>407</v>
      </c>
      <c r="G52" s="15">
        <f t="shared" si="1"/>
        <v>-0.0995575221238938</v>
      </c>
      <c r="H52">
        <v>363</v>
      </c>
      <c r="I52" t="s">
        <v>79</v>
      </c>
    </row>
    <row r="53" spans="1:9" ht="12.75">
      <c r="A53" s="1" t="s">
        <v>25</v>
      </c>
      <c r="B53" s="8">
        <v>147700</v>
      </c>
      <c r="C53" s="2"/>
      <c r="E53" s="10">
        <v>155001</v>
      </c>
      <c r="F53" s="6">
        <f t="shared" si="2"/>
        <v>427</v>
      </c>
      <c r="G53" s="15">
        <f t="shared" si="1"/>
        <v>0.0491400491400491</v>
      </c>
      <c r="H53">
        <v>363</v>
      </c>
      <c r="I53" t="s">
        <v>78</v>
      </c>
    </row>
    <row r="54" spans="1:9" ht="12.75">
      <c r="A54" s="1" t="s">
        <v>24</v>
      </c>
      <c r="B54" s="8">
        <v>147741</v>
      </c>
      <c r="C54" s="2"/>
      <c r="E54" s="10">
        <v>155001</v>
      </c>
      <c r="F54" s="6">
        <f t="shared" si="2"/>
        <v>427</v>
      </c>
      <c r="G54" s="15">
        <f t="shared" si="1"/>
        <v>0</v>
      </c>
      <c r="H54">
        <v>363</v>
      </c>
      <c r="I54" t="s">
        <v>78</v>
      </c>
    </row>
    <row r="55" spans="1:9" ht="12.75">
      <c r="A55" s="1" t="s">
        <v>23</v>
      </c>
      <c r="B55" s="8">
        <v>147334</v>
      </c>
      <c r="C55" t="s">
        <v>87</v>
      </c>
      <c r="D55" t="s">
        <v>89</v>
      </c>
      <c r="E55" s="10">
        <v>154574</v>
      </c>
      <c r="F55" s="6">
        <f t="shared" si="2"/>
        <v>427</v>
      </c>
      <c r="G55" s="15">
        <f t="shared" si="1"/>
        <v>0</v>
      </c>
      <c r="H55">
        <v>362</v>
      </c>
      <c r="I55" t="s">
        <v>77</v>
      </c>
    </row>
    <row r="56" spans="1:9" ht="12.75">
      <c r="A56" s="1" t="s">
        <v>22</v>
      </c>
      <c r="B56" s="8">
        <v>147334</v>
      </c>
      <c r="C56" t="s">
        <v>87</v>
      </c>
      <c r="D56" t="s">
        <v>89</v>
      </c>
      <c r="E56" s="10">
        <v>154574</v>
      </c>
      <c r="F56" s="6">
        <f t="shared" si="2"/>
        <v>427</v>
      </c>
      <c r="G56" s="15">
        <f t="shared" si="1"/>
        <v>0</v>
      </c>
      <c r="H56">
        <v>362</v>
      </c>
      <c r="I56" t="s">
        <v>77</v>
      </c>
    </row>
    <row r="57" spans="1:9" ht="12.75">
      <c r="A57" s="1" t="s">
        <v>21</v>
      </c>
      <c r="B57" s="8">
        <v>157450</v>
      </c>
      <c r="C57" t="s">
        <v>87</v>
      </c>
      <c r="D57" t="s">
        <v>89</v>
      </c>
      <c r="E57" s="10">
        <v>162900</v>
      </c>
      <c r="F57" s="6">
        <f t="shared" si="2"/>
        <v>450</v>
      </c>
      <c r="G57" s="15">
        <f t="shared" si="1"/>
        <v>0.05386416861826704</v>
      </c>
      <c r="H57">
        <v>362</v>
      </c>
      <c r="I57" t="s">
        <v>77</v>
      </c>
    </row>
    <row r="58" spans="1:9" ht="12.75">
      <c r="A58" s="1" t="s">
        <v>20</v>
      </c>
      <c r="B58" s="8">
        <v>174810</v>
      </c>
      <c r="C58" t="s">
        <v>87</v>
      </c>
      <c r="D58" t="s">
        <v>89</v>
      </c>
      <c r="E58" s="10">
        <v>181020</v>
      </c>
      <c r="F58" s="6">
        <f>E58/H58</f>
        <v>500.0552486187845</v>
      </c>
      <c r="G58" s="15">
        <f t="shared" si="1"/>
        <v>0.1112338858195212</v>
      </c>
      <c r="H58">
        <v>362</v>
      </c>
      <c r="I58" t="s">
        <v>76</v>
      </c>
    </row>
    <row r="59" spans="1:9" ht="12.75">
      <c r="A59" s="1" t="s">
        <v>19</v>
      </c>
      <c r="B59" s="8">
        <v>184820</v>
      </c>
      <c r="C59" t="s">
        <v>87</v>
      </c>
      <c r="D59" t="s">
        <v>88</v>
      </c>
      <c r="E59" s="10">
        <v>182000</v>
      </c>
      <c r="F59" s="6">
        <f t="shared" si="2"/>
        <v>500</v>
      </c>
      <c r="G59" s="15">
        <f t="shared" si="1"/>
        <v>-0.00011048502927846204</v>
      </c>
      <c r="H59">
        <v>364</v>
      </c>
      <c r="I59" t="s">
        <v>77</v>
      </c>
    </row>
    <row r="60" spans="1:9" ht="12.75">
      <c r="A60" s="1" t="s">
        <v>18</v>
      </c>
      <c r="B60" s="8">
        <v>201200</v>
      </c>
      <c r="C60" t="s">
        <v>2</v>
      </c>
      <c r="D60" t="s">
        <v>1</v>
      </c>
      <c r="E60" s="10">
        <v>198380</v>
      </c>
      <c r="F60" s="6">
        <f t="shared" si="2"/>
        <v>545</v>
      </c>
      <c r="G60" s="15">
        <f t="shared" si="1"/>
        <v>0.09000000000000008</v>
      </c>
      <c r="H60">
        <v>364</v>
      </c>
      <c r="I60" t="s">
        <v>77</v>
      </c>
    </row>
    <row r="61" spans="1:9" ht="12.75">
      <c r="A61" s="1" t="s">
        <v>17</v>
      </c>
      <c r="B61" s="8">
        <v>193920</v>
      </c>
      <c r="C61" t="s">
        <v>8</v>
      </c>
      <c r="D61" t="s">
        <v>2</v>
      </c>
      <c r="E61" s="10">
        <v>198380</v>
      </c>
      <c r="F61" s="6">
        <f t="shared" si="2"/>
        <v>545</v>
      </c>
      <c r="G61" s="15">
        <f t="shared" si="1"/>
        <v>0</v>
      </c>
      <c r="H61">
        <v>364</v>
      </c>
      <c r="I61" t="s">
        <v>75</v>
      </c>
    </row>
    <row r="62" spans="1:9" ht="12.75">
      <c r="A62" s="1" t="s">
        <v>16</v>
      </c>
      <c r="B62" s="8">
        <v>190720</v>
      </c>
      <c r="C62" t="s">
        <v>8</v>
      </c>
      <c r="D62" t="s">
        <v>4</v>
      </c>
      <c r="E62" s="10">
        <v>218400</v>
      </c>
      <c r="F62" s="6">
        <f t="shared" si="2"/>
        <v>600</v>
      </c>
      <c r="G62" s="15">
        <f t="shared" si="1"/>
        <v>0.10091743119266061</v>
      </c>
      <c r="H62">
        <v>364</v>
      </c>
      <c r="I62" t="s">
        <v>112</v>
      </c>
    </row>
    <row r="63" spans="1:9" ht="12.75">
      <c r="A63" s="1" t="s">
        <v>15</v>
      </c>
      <c r="B63" s="8">
        <v>278190</v>
      </c>
      <c r="C63" t="s">
        <v>1</v>
      </c>
      <c r="D63" t="s">
        <v>1</v>
      </c>
      <c r="E63" s="10">
        <v>291200</v>
      </c>
      <c r="F63" s="6">
        <f t="shared" si="2"/>
        <v>800</v>
      </c>
      <c r="G63" s="15">
        <f t="shared" si="1"/>
        <v>0.33333333333333326</v>
      </c>
      <c r="H63">
        <v>364</v>
      </c>
      <c r="I63" t="s">
        <v>74</v>
      </c>
    </row>
    <row r="64" spans="1:9" ht="12.75">
      <c r="A64" s="1" t="s">
        <v>14</v>
      </c>
      <c r="B64" s="8">
        <v>304965</v>
      </c>
      <c r="C64" s="2" t="s">
        <v>0</v>
      </c>
      <c r="D64" t="s">
        <v>3</v>
      </c>
      <c r="E64" s="10">
        <v>314860</v>
      </c>
      <c r="F64" s="6">
        <f t="shared" si="2"/>
        <v>865</v>
      </c>
      <c r="G64" s="15">
        <f t="shared" si="1"/>
        <v>0.08125000000000004</v>
      </c>
      <c r="H64">
        <v>364</v>
      </c>
      <c r="I64" t="s">
        <v>74</v>
      </c>
    </row>
    <row r="65" spans="1:9" ht="12.75">
      <c r="A65" s="1" t="s">
        <v>13</v>
      </c>
      <c r="B65" s="8">
        <v>310598</v>
      </c>
      <c r="C65" s="2" t="s">
        <v>10</v>
      </c>
      <c r="D65" t="s">
        <v>3</v>
      </c>
      <c r="E65" s="10">
        <v>315013</v>
      </c>
      <c r="F65" s="6">
        <f t="shared" si="2"/>
        <v>865.4203296703297</v>
      </c>
      <c r="G65" s="15">
        <f t="shared" si="1"/>
        <v>0.0004859302547164379</v>
      </c>
      <c r="H65">
        <v>364</v>
      </c>
      <c r="I65" t="s">
        <v>73</v>
      </c>
    </row>
    <row r="66" spans="1:9" ht="12.75">
      <c r="A66" s="1" t="s">
        <v>12</v>
      </c>
      <c r="B66" s="8">
        <v>295362</v>
      </c>
      <c r="C66" s="2" t="s">
        <v>10</v>
      </c>
      <c r="D66" t="s">
        <v>11</v>
      </c>
      <c r="E66" s="10">
        <v>302120</v>
      </c>
      <c r="F66" s="6">
        <f t="shared" si="2"/>
        <v>830</v>
      </c>
      <c r="G66" s="15">
        <f>F66/F65-1</f>
        <v>-0.040928469618714214</v>
      </c>
      <c r="H66">
        <v>364</v>
      </c>
      <c r="I66" t="s">
        <v>72</v>
      </c>
    </row>
    <row r="67" spans="1:9" ht="12.75">
      <c r="A67" s="1" t="s">
        <v>125</v>
      </c>
      <c r="B67" s="8">
        <v>295362</v>
      </c>
      <c r="C67" t="s">
        <v>89</v>
      </c>
      <c r="D67" s="2" t="s">
        <v>10</v>
      </c>
      <c r="E67" s="10">
        <v>302120</v>
      </c>
      <c r="F67" s="6">
        <f>E67/H67</f>
        <v>830</v>
      </c>
      <c r="G67" s="15">
        <f>F67/F66-1</f>
        <v>0</v>
      </c>
      <c r="H67">
        <v>364</v>
      </c>
      <c r="I67" t="s">
        <v>72</v>
      </c>
    </row>
    <row r="68" spans="1:8" ht="12.75">
      <c r="A68" s="1" t="s">
        <v>126</v>
      </c>
      <c r="B68" s="8">
        <v>379636</v>
      </c>
      <c r="C68" t="s">
        <v>127</v>
      </c>
      <c r="D68" s="2" t="s">
        <v>89</v>
      </c>
      <c r="E68" s="10">
        <v>372736</v>
      </c>
      <c r="F68" s="6">
        <f>E68/H68</f>
        <v>1024</v>
      </c>
      <c r="G68" s="15">
        <f>F68/F67-1</f>
        <v>0.23373493975903625</v>
      </c>
      <c r="H68">
        <v>364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&amp;L&amp;"Arial,Bold"Assessment and Budget - Raw Data&amp;C&amp;"Arial,Bold"8/14/2012&amp;R&amp;"Arial,Bold"&amp;P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51">
      <pane ySplit="1785" topLeftCell="BM95" activePane="bottomLeft" state="split"/>
      <selection pane="topLeft" activeCell="A3" sqref="A3"/>
      <selection pane="bottomLeft" activeCell="F116" sqref="F116"/>
    </sheetView>
  </sheetViews>
  <sheetFormatPr defaultColWidth="9.140625" defaultRowHeight="12.75"/>
  <cols>
    <col min="15" max="15" width="9.140625" style="16" customWidth="1"/>
    <col min="16" max="18" width="13.00390625" style="8" customWidth="1"/>
    <col min="19" max="19" width="12.8515625" style="8" customWidth="1"/>
    <col min="20" max="20" width="13.00390625" style="8" customWidth="1"/>
  </cols>
  <sheetData>
    <row r="1" ht="12.75">
      <c r="A1" t="s">
        <v>92</v>
      </c>
    </row>
    <row r="3" ht="12.75">
      <c r="A3" s="11" t="s">
        <v>93</v>
      </c>
    </row>
    <row r="5" ht="12.75">
      <c r="A5" s="2" t="s">
        <v>94</v>
      </c>
    </row>
    <row r="6" ht="12.75">
      <c r="A6" s="2" t="s">
        <v>95</v>
      </c>
    </row>
    <row r="7" ht="12.75">
      <c r="A7" s="2" t="s">
        <v>96</v>
      </c>
    </row>
    <row r="8" ht="12.75">
      <c r="A8" s="2" t="s">
        <v>97</v>
      </c>
    </row>
    <row r="10" spans="18:20" ht="12.75">
      <c r="R10" s="13"/>
      <c r="S10" s="13" t="s">
        <v>113</v>
      </c>
      <c r="T10" s="13" t="s">
        <v>90</v>
      </c>
    </row>
    <row r="11" spans="16:20" ht="12.75">
      <c r="P11" s="13" t="s">
        <v>114</v>
      </c>
      <c r="Q11" s="13" t="s">
        <v>114</v>
      </c>
      <c r="R11" s="13" t="s">
        <v>70</v>
      </c>
      <c r="S11" s="13" t="s">
        <v>9</v>
      </c>
      <c r="T11" s="13" t="s">
        <v>9</v>
      </c>
    </row>
    <row r="12" spans="15:20" s="12" customFormat="1" ht="12.75">
      <c r="O12" s="17"/>
      <c r="P12" s="13" t="s">
        <v>115</v>
      </c>
      <c r="Q12" s="13" t="s">
        <v>115</v>
      </c>
      <c r="R12" s="13" t="s">
        <v>116</v>
      </c>
      <c r="S12" s="13" t="s">
        <v>116</v>
      </c>
      <c r="T12" s="13" t="s">
        <v>116</v>
      </c>
    </row>
    <row r="13" spans="15:20" s="12" customFormat="1" ht="12.75">
      <c r="O13" s="17"/>
      <c r="P13" s="13" t="s">
        <v>117</v>
      </c>
      <c r="Q13" s="13" t="s">
        <v>117</v>
      </c>
      <c r="R13" s="13" t="s">
        <v>118</v>
      </c>
      <c r="S13" s="13" t="s">
        <v>118</v>
      </c>
      <c r="T13" s="13" t="s">
        <v>118</v>
      </c>
    </row>
    <row r="14" spans="15:20" s="12" customFormat="1" ht="12.75">
      <c r="O14" s="17"/>
      <c r="P14" s="13" t="s">
        <v>113</v>
      </c>
      <c r="Q14" s="13" t="s">
        <v>90</v>
      </c>
      <c r="R14" s="13" t="s">
        <v>115</v>
      </c>
      <c r="S14" s="13" t="s">
        <v>115</v>
      </c>
      <c r="T14" s="13" t="s">
        <v>115</v>
      </c>
    </row>
    <row r="15" spans="1:20" s="12" customFormat="1" ht="12.75">
      <c r="A15" s="12" t="s">
        <v>98</v>
      </c>
      <c r="B15" s="12" t="s">
        <v>99</v>
      </c>
      <c r="C15" s="12" t="s">
        <v>100</v>
      </c>
      <c r="D15" s="12" t="s">
        <v>101</v>
      </c>
      <c r="E15" s="12" t="s">
        <v>102</v>
      </c>
      <c r="F15" s="12" t="s">
        <v>103</v>
      </c>
      <c r="G15" s="12" t="s">
        <v>104</v>
      </c>
      <c r="H15" s="12" t="s">
        <v>105</v>
      </c>
      <c r="I15" s="12" t="s">
        <v>106</v>
      </c>
      <c r="J15" s="12" t="s">
        <v>107</v>
      </c>
      <c r="K15" s="12" t="s">
        <v>108</v>
      </c>
      <c r="L15" s="12" t="s">
        <v>109</v>
      </c>
      <c r="M15" s="12" t="s">
        <v>110</v>
      </c>
      <c r="N15" s="12" t="s">
        <v>111</v>
      </c>
      <c r="O15" s="17" t="s">
        <v>124</v>
      </c>
      <c r="P15" s="13" t="s">
        <v>9</v>
      </c>
      <c r="Q15" s="13" t="s">
        <v>9</v>
      </c>
      <c r="R15" s="13" t="s">
        <v>117</v>
      </c>
      <c r="S15" s="13" t="s">
        <v>117</v>
      </c>
      <c r="T15" s="13" t="s">
        <v>117</v>
      </c>
    </row>
    <row r="16" spans="1:17" ht="12.75">
      <c r="A16">
        <v>1913</v>
      </c>
      <c r="B16">
        <v>9.8</v>
      </c>
      <c r="C16">
        <v>9.8</v>
      </c>
      <c r="D16">
        <v>9.8</v>
      </c>
      <c r="E16">
        <v>9.8</v>
      </c>
      <c r="F16">
        <v>9.7</v>
      </c>
      <c r="G16">
        <v>9.8</v>
      </c>
      <c r="H16">
        <v>9.9</v>
      </c>
      <c r="I16">
        <v>9.9</v>
      </c>
      <c r="J16">
        <v>10</v>
      </c>
      <c r="K16">
        <v>10</v>
      </c>
      <c r="L16">
        <v>10.1</v>
      </c>
      <c r="M16">
        <v>10</v>
      </c>
      <c r="N16">
        <v>9.9</v>
      </c>
      <c r="P16" s="8">
        <f>'Raw Data'!$E$62/$N$109*$N16</f>
        <v>10725</v>
      </c>
      <c r="Q16" s="8">
        <f>'Raw Data'!$F$62/$N$109*$N16</f>
        <v>29.464285714285715</v>
      </c>
    </row>
    <row r="17" spans="1:17" ht="12.75">
      <c r="A17">
        <v>1914</v>
      </c>
      <c r="B17">
        <v>10</v>
      </c>
      <c r="C17">
        <v>9.9</v>
      </c>
      <c r="D17">
        <v>9.9</v>
      </c>
      <c r="E17">
        <v>9.8</v>
      </c>
      <c r="F17">
        <v>9.9</v>
      </c>
      <c r="G17">
        <v>9.9</v>
      </c>
      <c r="H17">
        <v>10</v>
      </c>
      <c r="I17">
        <v>10.2</v>
      </c>
      <c r="J17">
        <v>10.2</v>
      </c>
      <c r="K17">
        <v>10.1</v>
      </c>
      <c r="L17">
        <v>10.2</v>
      </c>
      <c r="M17">
        <v>10.1</v>
      </c>
      <c r="N17">
        <v>10</v>
      </c>
      <c r="O17" s="16">
        <f aca="true" t="shared" si="0" ref="O17:O80">(N17-N16)/N16</f>
        <v>0.010101010101010065</v>
      </c>
      <c r="P17" s="8">
        <f>'Raw Data'!$E$62/$N$109*$N17</f>
        <v>10833.333333333332</v>
      </c>
      <c r="Q17" s="8">
        <f>'Raw Data'!$F$62/$N$109*$N17</f>
        <v>29.761904761904763</v>
      </c>
    </row>
    <row r="18" spans="1:17" ht="12.75">
      <c r="A18">
        <v>1915</v>
      </c>
      <c r="B18">
        <v>10.1</v>
      </c>
      <c r="C18">
        <v>10</v>
      </c>
      <c r="D18">
        <v>9.9</v>
      </c>
      <c r="E18">
        <v>10</v>
      </c>
      <c r="F18">
        <v>10.1</v>
      </c>
      <c r="G18">
        <v>10.1</v>
      </c>
      <c r="H18">
        <v>10.1</v>
      </c>
      <c r="I18">
        <v>10.1</v>
      </c>
      <c r="J18">
        <v>10.1</v>
      </c>
      <c r="K18">
        <v>10.2</v>
      </c>
      <c r="L18">
        <v>10.3</v>
      </c>
      <c r="M18">
        <v>10.3</v>
      </c>
      <c r="N18">
        <v>10.1</v>
      </c>
      <c r="O18" s="16">
        <f t="shared" si="0"/>
        <v>0.009999999999999964</v>
      </c>
      <c r="P18" s="8">
        <f>'Raw Data'!$E$62/$N$109*$N18</f>
        <v>10941.666666666666</v>
      </c>
      <c r="Q18" s="8">
        <f>'Raw Data'!$F$62/$N$109*$N18</f>
        <v>30.05952380952381</v>
      </c>
    </row>
    <row r="19" spans="1:17" ht="12.75">
      <c r="A19">
        <v>1916</v>
      </c>
      <c r="B19">
        <v>10.4</v>
      </c>
      <c r="C19">
        <v>10.4</v>
      </c>
      <c r="D19">
        <v>10.5</v>
      </c>
      <c r="E19">
        <v>10.6</v>
      </c>
      <c r="F19">
        <v>10.7</v>
      </c>
      <c r="G19">
        <v>10.8</v>
      </c>
      <c r="H19">
        <v>10.8</v>
      </c>
      <c r="I19">
        <v>10.9</v>
      </c>
      <c r="J19">
        <v>11.1</v>
      </c>
      <c r="K19">
        <v>11.3</v>
      </c>
      <c r="L19">
        <v>11.5</v>
      </c>
      <c r="M19">
        <v>11.6</v>
      </c>
      <c r="N19">
        <v>10.9</v>
      </c>
      <c r="O19" s="16">
        <f t="shared" si="0"/>
        <v>0.07920792079207928</v>
      </c>
      <c r="P19" s="8">
        <f>'Raw Data'!$E$62/$N$109*$N19</f>
        <v>11808.333333333332</v>
      </c>
      <c r="Q19" s="8">
        <f>'Raw Data'!$F$62/$N$109*$N19</f>
        <v>32.44047619047619</v>
      </c>
    </row>
    <row r="20" spans="1:17" ht="12.75">
      <c r="A20">
        <v>1917</v>
      </c>
      <c r="B20">
        <v>11.7</v>
      </c>
      <c r="C20">
        <v>12</v>
      </c>
      <c r="D20">
        <v>12</v>
      </c>
      <c r="E20">
        <v>12.6</v>
      </c>
      <c r="F20">
        <v>12.8</v>
      </c>
      <c r="G20">
        <v>13</v>
      </c>
      <c r="H20">
        <v>12.8</v>
      </c>
      <c r="I20">
        <v>13</v>
      </c>
      <c r="J20">
        <v>13.3</v>
      </c>
      <c r="K20">
        <v>13.5</v>
      </c>
      <c r="L20">
        <v>13.5</v>
      </c>
      <c r="M20">
        <v>13.7</v>
      </c>
      <c r="N20">
        <v>12.8</v>
      </c>
      <c r="O20" s="16">
        <f t="shared" si="0"/>
        <v>0.17431192660550462</v>
      </c>
      <c r="P20" s="8">
        <f>'Raw Data'!$E$62/$N$109*$N20</f>
        <v>13866.666666666666</v>
      </c>
      <c r="Q20" s="8">
        <f>'Raw Data'!$F$62/$N$109*$N20</f>
        <v>38.095238095238095</v>
      </c>
    </row>
    <row r="21" spans="1:17" ht="12.75">
      <c r="A21">
        <v>1918</v>
      </c>
      <c r="B21">
        <v>14</v>
      </c>
      <c r="C21">
        <v>14.1</v>
      </c>
      <c r="D21">
        <v>14</v>
      </c>
      <c r="E21">
        <v>14.2</v>
      </c>
      <c r="F21">
        <v>14.5</v>
      </c>
      <c r="G21">
        <v>14.7</v>
      </c>
      <c r="H21">
        <v>15.1</v>
      </c>
      <c r="I21">
        <v>15.4</v>
      </c>
      <c r="J21">
        <v>15.7</v>
      </c>
      <c r="K21">
        <v>16</v>
      </c>
      <c r="L21">
        <v>16.3</v>
      </c>
      <c r="M21">
        <v>16.5</v>
      </c>
      <c r="N21">
        <v>15.1</v>
      </c>
      <c r="O21" s="16">
        <f t="shared" si="0"/>
        <v>0.17968749999999992</v>
      </c>
      <c r="P21" s="8">
        <f>'Raw Data'!$E$62/$N$109*$N21</f>
        <v>16358.333333333332</v>
      </c>
      <c r="Q21" s="8">
        <f>'Raw Data'!$F$62/$N$109*$N21</f>
        <v>44.94047619047619</v>
      </c>
    </row>
    <row r="22" spans="1:17" ht="12.75">
      <c r="A22">
        <v>1919</v>
      </c>
      <c r="B22">
        <v>16.5</v>
      </c>
      <c r="C22">
        <v>16.2</v>
      </c>
      <c r="D22">
        <v>16.4</v>
      </c>
      <c r="E22">
        <v>16.7</v>
      </c>
      <c r="F22">
        <v>16.9</v>
      </c>
      <c r="G22">
        <v>16.9</v>
      </c>
      <c r="H22">
        <v>17.4</v>
      </c>
      <c r="I22">
        <v>17.7</v>
      </c>
      <c r="J22">
        <v>17.8</v>
      </c>
      <c r="K22">
        <v>18.1</v>
      </c>
      <c r="L22">
        <v>18.5</v>
      </c>
      <c r="M22">
        <v>18.9</v>
      </c>
      <c r="N22">
        <v>17.3</v>
      </c>
      <c r="O22" s="16">
        <f t="shared" si="0"/>
        <v>0.14569536423841067</v>
      </c>
      <c r="P22" s="8">
        <f>'Raw Data'!$E$62/$N$109*$N22</f>
        <v>18741.666666666668</v>
      </c>
      <c r="Q22" s="8">
        <f>'Raw Data'!$F$62/$N$109*$N22</f>
        <v>51.48809523809524</v>
      </c>
    </row>
    <row r="23" spans="1:17" ht="12.75">
      <c r="A23">
        <v>1920</v>
      </c>
      <c r="B23">
        <v>19.3</v>
      </c>
      <c r="C23">
        <v>19.5</v>
      </c>
      <c r="D23">
        <v>19.7</v>
      </c>
      <c r="E23">
        <v>20.3</v>
      </c>
      <c r="F23">
        <v>20.6</v>
      </c>
      <c r="G23">
        <v>20.9</v>
      </c>
      <c r="H23">
        <v>20.8</v>
      </c>
      <c r="I23">
        <v>20.3</v>
      </c>
      <c r="J23">
        <v>20</v>
      </c>
      <c r="K23">
        <v>19.9</v>
      </c>
      <c r="L23">
        <v>19.8</v>
      </c>
      <c r="M23">
        <v>19.4</v>
      </c>
      <c r="N23">
        <v>20</v>
      </c>
      <c r="O23" s="16">
        <f t="shared" si="0"/>
        <v>0.15606936416184966</v>
      </c>
      <c r="P23" s="8">
        <f>'Raw Data'!$E$62/$N$109*$N23</f>
        <v>21666.666666666664</v>
      </c>
      <c r="Q23" s="8">
        <f>'Raw Data'!$F$62/$N$109*$N23</f>
        <v>59.523809523809526</v>
      </c>
    </row>
    <row r="24" spans="1:17" ht="12.75">
      <c r="A24">
        <v>1921</v>
      </c>
      <c r="B24">
        <v>19</v>
      </c>
      <c r="C24">
        <v>18.4</v>
      </c>
      <c r="D24">
        <v>18.3</v>
      </c>
      <c r="E24">
        <v>18.1</v>
      </c>
      <c r="F24">
        <v>17.7</v>
      </c>
      <c r="G24">
        <v>17.6</v>
      </c>
      <c r="H24">
        <v>17.7</v>
      </c>
      <c r="I24">
        <v>17.7</v>
      </c>
      <c r="J24">
        <v>17.5</v>
      </c>
      <c r="K24">
        <v>17.5</v>
      </c>
      <c r="L24">
        <v>17.4</v>
      </c>
      <c r="M24">
        <v>17.3</v>
      </c>
      <c r="N24">
        <v>17.9</v>
      </c>
      <c r="O24" s="16">
        <f t="shared" si="0"/>
        <v>-0.10500000000000007</v>
      </c>
      <c r="P24" s="8">
        <f>'Raw Data'!$E$62/$N$109*$N24</f>
        <v>19391.666666666664</v>
      </c>
      <c r="Q24" s="8">
        <f>'Raw Data'!$F$62/$N$109*$N24</f>
        <v>53.27380952380952</v>
      </c>
    </row>
    <row r="25" spans="1:17" ht="12.75">
      <c r="A25">
        <v>1922</v>
      </c>
      <c r="B25">
        <v>16.9</v>
      </c>
      <c r="C25">
        <v>16.9</v>
      </c>
      <c r="D25">
        <v>16.7</v>
      </c>
      <c r="E25">
        <v>16.7</v>
      </c>
      <c r="F25">
        <v>16.7</v>
      </c>
      <c r="G25">
        <v>16.7</v>
      </c>
      <c r="H25">
        <v>16.8</v>
      </c>
      <c r="I25">
        <v>16.6</v>
      </c>
      <c r="J25">
        <v>16.6</v>
      </c>
      <c r="K25">
        <v>16.7</v>
      </c>
      <c r="L25">
        <v>16.8</v>
      </c>
      <c r="M25">
        <v>16.9</v>
      </c>
      <c r="N25">
        <v>16.8</v>
      </c>
      <c r="O25" s="16">
        <f t="shared" si="0"/>
        <v>-0.061452513966480334</v>
      </c>
      <c r="P25" s="8">
        <f>'Raw Data'!$E$62/$N$109*$N25</f>
        <v>18200</v>
      </c>
      <c r="Q25" s="8">
        <f>'Raw Data'!$F$62/$N$109*$N25</f>
        <v>50</v>
      </c>
    </row>
    <row r="26" spans="1:17" ht="12.75">
      <c r="A26">
        <v>1923</v>
      </c>
      <c r="B26">
        <v>16.8</v>
      </c>
      <c r="C26">
        <v>16.8</v>
      </c>
      <c r="D26">
        <v>16.8</v>
      </c>
      <c r="E26">
        <v>16.9</v>
      </c>
      <c r="F26">
        <v>16.9</v>
      </c>
      <c r="G26">
        <v>17</v>
      </c>
      <c r="H26">
        <v>17.2</v>
      </c>
      <c r="I26">
        <v>17.1</v>
      </c>
      <c r="J26">
        <v>17.2</v>
      </c>
      <c r="K26">
        <v>17.3</v>
      </c>
      <c r="L26">
        <v>17.3</v>
      </c>
      <c r="M26">
        <v>17.3</v>
      </c>
      <c r="N26">
        <v>17.1</v>
      </c>
      <c r="O26" s="16">
        <f t="shared" si="0"/>
        <v>0.017857142857142898</v>
      </c>
      <c r="P26" s="8">
        <f>'Raw Data'!$E$62/$N$109*$N26</f>
        <v>18525</v>
      </c>
      <c r="Q26" s="8">
        <f>'Raw Data'!$F$62/$N$109*$N26</f>
        <v>50.892857142857146</v>
      </c>
    </row>
    <row r="27" spans="1:17" ht="12.75">
      <c r="A27">
        <v>1924</v>
      </c>
      <c r="B27">
        <v>17.3</v>
      </c>
      <c r="C27">
        <v>17.2</v>
      </c>
      <c r="D27">
        <v>17.1</v>
      </c>
      <c r="E27">
        <v>17</v>
      </c>
      <c r="F27">
        <v>17</v>
      </c>
      <c r="G27">
        <v>17</v>
      </c>
      <c r="H27">
        <v>17.1</v>
      </c>
      <c r="I27">
        <v>17</v>
      </c>
      <c r="J27">
        <v>17.1</v>
      </c>
      <c r="K27">
        <v>17.2</v>
      </c>
      <c r="L27">
        <v>17.2</v>
      </c>
      <c r="M27">
        <v>17.3</v>
      </c>
      <c r="N27">
        <v>17.1</v>
      </c>
      <c r="O27" s="16">
        <f t="shared" si="0"/>
        <v>0</v>
      </c>
      <c r="P27" s="8">
        <f>'Raw Data'!$E$62/$N$109*$N27</f>
        <v>18525</v>
      </c>
      <c r="Q27" s="8">
        <f>'Raw Data'!$F$62/$N$109*$N27</f>
        <v>50.892857142857146</v>
      </c>
    </row>
    <row r="28" spans="1:17" ht="12.75">
      <c r="A28">
        <v>1925</v>
      </c>
      <c r="B28">
        <v>17.3</v>
      </c>
      <c r="C28">
        <v>17.2</v>
      </c>
      <c r="D28">
        <v>17.3</v>
      </c>
      <c r="E28">
        <v>17.2</v>
      </c>
      <c r="F28">
        <v>17.3</v>
      </c>
      <c r="G28">
        <v>17.5</v>
      </c>
      <c r="H28">
        <v>17.7</v>
      </c>
      <c r="I28">
        <v>17.7</v>
      </c>
      <c r="J28">
        <v>17.7</v>
      </c>
      <c r="K28">
        <v>17.7</v>
      </c>
      <c r="L28">
        <v>18</v>
      </c>
      <c r="M28">
        <v>17.9</v>
      </c>
      <c r="N28">
        <v>17.5</v>
      </c>
      <c r="O28" s="16">
        <f t="shared" si="0"/>
        <v>0.02339181286549699</v>
      </c>
      <c r="P28" s="8">
        <f>'Raw Data'!$E$62/$N$109*$N28</f>
        <v>18958.333333333332</v>
      </c>
      <c r="Q28" s="8">
        <f>'Raw Data'!$F$62/$N$109*$N28</f>
        <v>52.083333333333336</v>
      </c>
    </row>
    <row r="29" spans="1:17" ht="12.75">
      <c r="A29">
        <v>1926</v>
      </c>
      <c r="B29">
        <v>17.9</v>
      </c>
      <c r="C29">
        <v>17.9</v>
      </c>
      <c r="D29">
        <v>17.8</v>
      </c>
      <c r="E29">
        <v>17.9</v>
      </c>
      <c r="F29">
        <v>17.8</v>
      </c>
      <c r="G29">
        <v>17.7</v>
      </c>
      <c r="H29">
        <v>17.5</v>
      </c>
      <c r="I29">
        <v>17.4</v>
      </c>
      <c r="J29">
        <v>17.5</v>
      </c>
      <c r="K29">
        <v>17.6</v>
      </c>
      <c r="L29">
        <v>17.7</v>
      </c>
      <c r="M29">
        <v>17.7</v>
      </c>
      <c r="N29">
        <v>17.7</v>
      </c>
      <c r="O29" s="16">
        <f t="shared" si="0"/>
        <v>0.011428571428571389</v>
      </c>
      <c r="P29" s="8">
        <f>'Raw Data'!$E$62/$N$109*$N29</f>
        <v>19174.999999999996</v>
      </c>
      <c r="Q29" s="8">
        <f>'Raw Data'!$F$62/$N$109*$N29</f>
        <v>52.67857142857143</v>
      </c>
    </row>
    <row r="30" spans="1:17" ht="12.75">
      <c r="A30">
        <v>1927</v>
      </c>
      <c r="B30">
        <v>17.5</v>
      </c>
      <c r="C30">
        <v>17.4</v>
      </c>
      <c r="D30">
        <v>17.3</v>
      </c>
      <c r="E30">
        <v>17.3</v>
      </c>
      <c r="F30">
        <v>17.4</v>
      </c>
      <c r="G30">
        <v>17.6</v>
      </c>
      <c r="H30">
        <v>17.3</v>
      </c>
      <c r="I30">
        <v>17.2</v>
      </c>
      <c r="J30">
        <v>17.3</v>
      </c>
      <c r="K30">
        <v>17.4</v>
      </c>
      <c r="L30">
        <v>17.3</v>
      </c>
      <c r="M30">
        <v>17.3</v>
      </c>
      <c r="N30">
        <v>17.4</v>
      </c>
      <c r="O30" s="16">
        <f t="shared" si="0"/>
        <v>-0.016949152542372923</v>
      </c>
      <c r="P30" s="8">
        <f>'Raw Data'!$E$62/$N$109*$N30</f>
        <v>18849.999999999996</v>
      </c>
      <c r="Q30" s="8">
        <f>'Raw Data'!$F$62/$N$109*$N30</f>
        <v>51.785714285714285</v>
      </c>
    </row>
    <row r="31" spans="1:17" ht="12.75">
      <c r="A31">
        <v>1928</v>
      </c>
      <c r="B31">
        <v>17.3</v>
      </c>
      <c r="C31">
        <v>17.1</v>
      </c>
      <c r="D31">
        <v>17.1</v>
      </c>
      <c r="E31">
        <v>17.1</v>
      </c>
      <c r="F31">
        <v>17.2</v>
      </c>
      <c r="G31">
        <v>17.1</v>
      </c>
      <c r="H31">
        <v>17.1</v>
      </c>
      <c r="I31">
        <v>17.1</v>
      </c>
      <c r="J31">
        <v>17.3</v>
      </c>
      <c r="K31">
        <v>17.2</v>
      </c>
      <c r="L31">
        <v>17.2</v>
      </c>
      <c r="M31">
        <v>17.1</v>
      </c>
      <c r="N31">
        <v>17.1</v>
      </c>
      <c r="O31" s="16">
        <f t="shared" si="0"/>
        <v>-0.017241379310344664</v>
      </c>
      <c r="P31" s="8">
        <f>'Raw Data'!$E$62/$N$109*$N31</f>
        <v>18525</v>
      </c>
      <c r="Q31" s="8">
        <f>'Raw Data'!$F$62/$N$109*$N31</f>
        <v>50.892857142857146</v>
      </c>
    </row>
    <row r="32" spans="1:17" ht="12.75">
      <c r="A32">
        <v>1929</v>
      </c>
      <c r="B32">
        <v>17.1</v>
      </c>
      <c r="C32">
        <v>17.1</v>
      </c>
      <c r="D32">
        <v>17</v>
      </c>
      <c r="E32">
        <v>16.9</v>
      </c>
      <c r="F32">
        <v>17</v>
      </c>
      <c r="G32">
        <v>17.1</v>
      </c>
      <c r="H32">
        <v>17.3</v>
      </c>
      <c r="I32">
        <v>17.3</v>
      </c>
      <c r="J32">
        <v>17.3</v>
      </c>
      <c r="K32">
        <v>17.3</v>
      </c>
      <c r="L32">
        <v>17.3</v>
      </c>
      <c r="M32">
        <v>17.2</v>
      </c>
      <c r="N32">
        <v>17.1</v>
      </c>
      <c r="O32" s="16">
        <f t="shared" si="0"/>
        <v>0</v>
      </c>
      <c r="P32" s="8">
        <f>'Raw Data'!$E$62/$N$109*$N32</f>
        <v>18525</v>
      </c>
      <c r="Q32" s="8">
        <f>'Raw Data'!$F$62/$N$109*$N32</f>
        <v>50.892857142857146</v>
      </c>
    </row>
    <row r="33" spans="1:17" ht="12.75">
      <c r="A33">
        <v>1930</v>
      </c>
      <c r="B33">
        <v>17.1</v>
      </c>
      <c r="C33">
        <v>17</v>
      </c>
      <c r="D33">
        <v>16.9</v>
      </c>
      <c r="E33">
        <v>17</v>
      </c>
      <c r="F33">
        <v>16.9</v>
      </c>
      <c r="G33">
        <v>16.8</v>
      </c>
      <c r="H33">
        <v>16.6</v>
      </c>
      <c r="I33">
        <v>16.5</v>
      </c>
      <c r="J33">
        <v>16.6</v>
      </c>
      <c r="K33">
        <v>16.5</v>
      </c>
      <c r="L33">
        <v>16.4</v>
      </c>
      <c r="M33">
        <v>16.1</v>
      </c>
      <c r="N33">
        <v>16.7</v>
      </c>
      <c r="O33" s="16">
        <f t="shared" si="0"/>
        <v>-0.0233918128654972</v>
      </c>
      <c r="P33" s="8">
        <f>'Raw Data'!$E$62/$N$109*$N33</f>
        <v>18091.666666666664</v>
      </c>
      <c r="Q33" s="8">
        <f>'Raw Data'!$F$62/$N$109*$N33</f>
        <v>49.70238095238095</v>
      </c>
    </row>
    <row r="34" spans="1:17" ht="12.75">
      <c r="A34">
        <v>1931</v>
      </c>
      <c r="B34">
        <v>15.9</v>
      </c>
      <c r="C34">
        <v>15.7</v>
      </c>
      <c r="D34">
        <v>15.6</v>
      </c>
      <c r="E34">
        <v>15.5</v>
      </c>
      <c r="F34">
        <v>15.3</v>
      </c>
      <c r="G34">
        <v>15.1</v>
      </c>
      <c r="H34">
        <v>15.1</v>
      </c>
      <c r="I34">
        <v>15.1</v>
      </c>
      <c r="J34">
        <v>15</v>
      </c>
      <c r="K34">
        <v>14.9</v>
      </c>
      <c r="L34">
        <v>14.7</v>
      </c>
      <c r="M34">
        <v>14.6</v>
      </c>
      <c r="N34">
        <v>15.2</v>
      </c>
      <c r="O34" s="16">
        <f t="shared" si="0"/>
        <v>-0.08982035928143713</v>
      </c>
      <c r="P34" s="8">
        <f>'Raw Data'!$E$62/$N$109*$N34</f>
        <v>16466.666666666664</v>
      </c>
      <c r="Q34" s="8">
        <f>'Raw Data'!$F$62/$N$109*$N34</f>
        <v>45.23809523809524</v>
      </c>
    </row>
    <row r="35" spans="1:17" ht="12.75">
      <c r="A35">
        <v>1932</v>
      </c>
      <c r="B35">
        <v>14.3</v>
      </c>
      <c r="C35">
        <v>14.1</v>
      </c>
      <c r="D35">
        <v>14</v>
      </c>
      <c r="E35">
        <v>13.9</v>
      </c>
      <c r="F35">
        <v>13.7</v>
      </c>
      <c r="G35">
        <v>13.6</v>
      </c>
      <c r="H35">
        <v>13.6</v>
      </c>
      <c r="I35">
        <v>13.5</v>
      </c>
      <c r="J35">
        <v>13.4</v>
      </c>
      <c r="K35">
        <v>13.3</v>
      </c>
      <c r="L35">
        <v>13.2</v>
      </c>
      <c r="M35">
        <v>13.1</v>
      </c>
      <c r="N35">
        <v>13.7</v>
      </c>
      <c r="O35" s="16">
        <f t="shared" si="0"/>
        <v>-0.09868421052631579</v>
      </c>
      <c r="P35" s="8">
        <f>'Raw Data'!$E$62/$N$109*$N35</f>
        <v>14841.666666666664</v>
      </c>
      <c r="Q35" s="8">
        <f>'Raw Data'!$F$62/$N$109*$N35</f>
        <v>40.773809523809526</v>
      </c>
    </row>
    <row r="36" spans="1:17" ht="12.75">
      <c r="A36">
        <v>1933</v>
      </c>
      <c r="B36">
        <v>12.9</v>
      </c>
      <c r="C36">
        <v>12.7</v>
      </c>
      <c r="D36">
        <v>12.6</v>
      </c>
      <c r="E36">
        <v>12.6</v>
      </c>
      <c r="F36">
        <v>12.6</v>
      </c>
      <c r="G36">
        <v>12.7</v>
      </c>
      <c r="H36">
        <v>13.1</v>
      </c>
      <c r="I36">
        <v>13.2</v>
      </c>
      <c r="J36">
        <v>13.2</v>
      </c>
      <c r="K36">
        <v>13.2</v>
      </c>
      <c r="L36">
        <v>13.2</v>
      </c>
      <c r="M36">
        <v>13.2</v>
      </c>
      <c r="N36">
        <v>13</v>
      </c>
      <c r="O36" s="16">
        <f t="shared" si="0"/>
        <v>-0.05109489051094886</v>
      </c>
      <c r="P36" s="8">
        <f>'Raw Data'!$E$62/$N$109*$N36</f>
        <v>14083.333333333332</v>
      </c>
      <c r="Q36" s="8">
        <f>'Raw Data'!$F$62/$N$109*$N36</f>
        <v>38.69047619047619</v>
      </c>
    </row>
    <row r="37" spans="1:17" ht="12.75">
      <c r="A37">
        <v>1934</v>
      </c>
      <c r="B37">
        <v>13.2</v>
      </c>
      <c r="C37">
        <v>13.3</v>
      </c>
      <c r="D37">
        <v>13.3</v>
      </c>
      <c r="E37">
        <v>13.3</v>
      </c>
      <c r="F37">
        <v>13.3</v>
      </c>
      <c r="G37">
        <v>13.4</v>
      </c>
      <c r="H37">
        <v>13.4</v>
      </c>
      <c r="I37">
        <v>13.4</v>
      </c>
      <c r="J37">
        <v>13.6</v>
      </c>
      <c r="K37">
        <v>13.5</v>
      </c>
      <c r="L37">
        <v>13.5</v>
      </c>
      <c r="M37">
        <v>13.4</v>
      </c>
      <c r="N37">
        <v>13.4</v>
      </c>
      <c r="O37" s="16">
        <f t="shared" si="0"/>
        <v>0.030769230769230795</v>
      </c>
      <c r="P37" s="8">
        <f>'Raw Data'!$E$62/$N$109*$N37</f>
        <v>14516.666666666666</v>
      </c>
      <c r="Q37" s="8">
        <f>'Raw Data'!$F$62/$N$109*$N37</f>
        <v>39.88095238095238</v>
      </c>
    </row>
    <row r="38" spans="1:17" ht="12.75">
      <c r="A38">
        <v>1935</v>
      </c>
      <c r="B38">
        <v>13.6</v>
      </c>
      <c r="C38">
        <v>13.7</v>
      </c>
      <c r="D38">
        <v>13.7</v>
      </c>
      <c r="E38">
        <v>13.8</v>
      </c>
      <c r="F38">
        <v>13.8</v>
      </c>
      <c r="G38">
        <v>13.7</v>
      </c>
      <c r="H38">
        <v>13.7</v>
      </c>
      <c r="I38">
        <v>13.7</v>
      </c>
      <c r="J38">
        <v>13.7</v>
      </c>
      <c r="K38">
        <v>13.7</v>
      </c>
      <c r="L38">
        <v>13.8</v>
      </c>
      <c r="M38">
        <v>13.8</v>
      </c>
      <c r="N38">
        <v>13.7</v>
      </c>
      <c r="O38" s="16">
        <f t="shared" si="0"/>
        <v>0.022388059701492456</v>
      </c>
      <c r="P38" s="8">
        <f>'Raw Data'!$E$62/$N$109*$N38</f>
        <v>14841.666666666664</v>
      </c>
      <c r="Q38" s="8">
        <f>'Raw Data'!$F$62/$N$109*$N38</f>
        <v>40.773809523809526</v>
      </c>
    </row>
    <row r="39" spans="1:17" ht="12.75">
      <c r="A39">
        <v>1936</v>
      </c>
      <c r="B39">
        <v>13.8</v>
      </c>
      <c r="C39">
        <v>13.8</v>
      </c>
      <c r="D39">
        <v>13.7</v>
      </c>
      <c r="E39">
        <v>13.7</v>
      </c>
      <c r="F39">
        <v>13.7</v>
      </c>
      <c r="G39">
        <v>13.8</v>
      </c>
      <c r="H39">
        <v>13.9</v>
      </c>
      <c r="I39">
        <v>14</v>
      </c>
      <c r="J39">
        <v>14</v>
      </c>
      <c r="K39">
        <v>14</v>
      </c>
      <c r="L39">
        <v>14</v>
      </c>
      <c r="M39">
        <v>14</v>
      </c>
      <c r="N39">
        <v>13.9</v>
      </c>
      <c r="O39" s="16">
        <f t="shared" si="0"/>
        <v>0.01459854014598548</v>
      </c>
      <c r="P39" s="8">
        <f>'Raw Data'!$E$62/$N$109*$N39</f>
        <v>15058.333333333332</v>
      </c>
      <c r="Q39" s="8">
        <f>'Raw Data'!$F$62/$N$109*$N39</f>
        <v>41.36904761904762</v>
      </c>
    </row>
    <row r="40" spans="1:17" ht="12.75">
      <c r="A40">
        <v>1937</v>
      </c>
      <c r="B40">
        <v>14.1</v>
      </c>
      <c r="C40">
        <v>14.1</v>
      </c>
      <c r="D40">
        <v>14.2</v>
      </c>
      <c r="E40">
        <v>14.3</v>
      </c>
      <c r="F40">
        <v>14.4</v>
      </c>
      <c r="G40">
        <v>14.4</v>
      </c>
      <c r="H40">
        <v>14.5</v>
      </c>
      <c r="I40">
        <v>14.5</v>
      </c>
      <c r="J40">
        <v>14.6</v>
      </c>
      <c r="K40">
        <v>14.6</v>
      </c>
      <c r="L40">
        <v>14.5</v>
      </c>
      <c r="M40">
        <v>14.4</v>
      </c>
      <c r="N40">
        <v>14.4</v>
      </c>
      <c r="O40" s="16">
        <f t="shared" si="0"/>
        <v>0.03597122302158273</v>
      </c>
      <c r="P40" s="8">
        <f>'Raw Data'!$E$62/$N$109*$N40</f>
        <v>15600</v>
      </c>
      <c r="Q40" s="8">
        <f>'Raw Data'!$F$62/$N$109*$N40</f>
        <v>42.85714285714286</v>
      </c>
    </row>
    <row r="41" spans="1:17" ht="12.75">
      <c r="A41">
        <v>1938</v>
      </c>
      <c r="B41">
        <v>14.2</v>
      </c>
      <c r="C41">
        <v>14.1</v>
      </c>
      <c r="D41">
        <v>14.1</v>
      </c>
      <c r="E41">
        <v>14.2</v>
      </c>
      <c r="F41">
        <v>14.1</v>
      </c>
      <c r="G41">
        <v>14.1</v>
      </c>
      <c r="H41">
        <v>14.1</v>
      </c>
      <c r="I41">
        <v>14.1</v>
      </c>
      <c r="J41">
        <v>14.1</v>
      </c>
      <c r="K41">
        <v>14</v>
      </c>
      <c r="L41">
        <v>14</v>
      </c>
      <c r="M41">
        <v>14</v>
      </c>
      <c r="N41">
        <v>14.1</v>
      </c>
      <c r="O41" s="16">
        <f t="shared" si="0"/>
        <v>-0.02083333333333338</v>
      </c>
      <c r="P41" s="8">
        <f>'Raw Data'!$E$62/$N$109*$N41</f>
        <v>15274.999999999998</v>
      </c>
      <c r="Q41" s="8">
        <f>'Raw Data'!$F$62/$N$109*$N41</f>
        <v>41.964285714285715</v>
      </c>
    </row>
    <row r="42" spans="1:17" ht="12.75">
      <c r="A42">
        <v>1939</v>
      </c>
      <c r="B42">
        <v>14</v>
      </c>
      <c r="C42">
        <v>13.9</v>
      </c>
      <c r="D42">
        <v>13.9</v>
      </c>
      <c r="E42">
        <v>13.8</v>
      </c>
      <c r="F42">
        <v>13.8</v>
      </c>
      <c r="G42">
        <v>13.8</v>
      </c>
      <c r="H42">
        <v>13.8</v>
      </c>
      <c r="I42">
        <v>13.8</v>
      </c>
      <c r="J42">
        <v>14.1</v>
      </c>
      <c r="K42">
        <v>14</v>
      </c>
      <c r="L42">
        <v>14</v>
      </c>
      <c r="M42">
        <v>14</v>
      </c>
      <c r="N42">
        <v>13.9</v>
      </c>
      <c r="O42" s="16">
        <f t="shared" si="0"/>
        <v>-0.014184397163120517</v>
      </c>
      <c r="P42" s="8">
        <f>'Raw Data'!$E$62/$N$109*$N42</f>
        <v>15058.333333333332</v>
      </c>
      <c r="Q42" s="8">
        <f>'Raw Data'!$F$62/$N$109*$N42</f>
        <v>41.36904761904762</v>
      </c>
    </row>
    <row r="43" spans="1:17" ht="12.75">
      <c r="A43">
        <v>1940</v>
      </c>
      <c r="B43">
        <v>13.9</v>
      </c>
      <c r="C43">
        <v>14</v>
      </c>
      <c r="D43">
        <v>14</v>
      </c>
      <c r="E43">
        <v>14</v>
      </c>
      <c r="F43">
        <v>14</v>
      </c>
      <c r="G43">
        <v>14.1</v>
      </c>
      <c r="H43">
        <v>14</v>
      </c>
      <c r="I43">
        <v>14</v>
      </c>
      <c r="J43">
        <v>14</v>
      </c>
      <c r="K43">
        <v>14</v>
      </c>
      <c r="L43">
        <v>14</v>
      </c>
      <c r="M43">
        <v>14.1</v>
      </c>
      <c r="N43">
        <v>14</v>
      </c>
      <c r="O43" s="16">
        <f t="shared" si="0"/>
        <v>0.007194244604316521</v>
      </c>
      <c r="P43" s="8">
        <f>'Raw Data'!$E$62/$N$109*$N43</f>
        <v>15166.666666666666</v>
      </c>
      <c r="Q43" s="8">
        <f>'Raw Data'!$F$62/$N$109*$N43</f>
        <v>41.66666666666667</v>
      </c>
    </row>
    <row r="44" spans="1:17" ht="12.75">
      <c r="A44">
        <v>1941</v>
      </c>
      <c r="B44">
        <v>14.1</v>
      </c>
      <c r="C44">
        <v>14.1</v>
      </c>
      <c r="D44">
        <v>14.2</v>
      </c>
      <c r="E44">
        <v>14.3</v>
      </c>
      <c r="F44">
        <v>14.4</v>
      </c>
      <c r="G44">
        <v>14.7</v>
      </c>
      <c r="H44">
        <v>14.7</v>
      </c>
      <c r="I44">
        <v>14.9</v>
      </c>
      <c r="J44">
        <v>15.1</v>
      </c>
      <c r="K44">
        <v>15.3</v>
      </c>
      <c r="L44">
        <v>15.4</v>
      </c>
      <c r="M44">
        <v>15.5</v>
      </c>
      <c r="N44">
        <v>14.7</v>
      </c>
      <c r="O44" s="16">
        <f t="shared" si="0"/>
        <v>0.04999999999999995</v>
      </c>
      <c r="P44" s="8">
        <f>'Raw Data'!$E$62/$N$109*$N44</f>
        <v>15924.999999999998</v>
      </c>
      <c r="Q44" s="8">
        <f>'Raw Data'!$F$62/$N$109*$N44</f>
        <v>43.75</v>
      </c>
    </row>
    <row r="45" spans="1:17" ht="12.75">
      <c r="A45">
        <v>1942</v>
      </c>
      <c r="B45">
        <v>15.7</v>
      </c>
      <c r="C45">
        <v>15.8</v>
      </c>
      <c r="D45">
        <v>16</v>
      </c>
      <c r="E45">
        <v>16.1</v>
      </c>
      <c r="F45">
        <v>16.3</v>
      </c>
      <c r="G45">
        <v>16.3</v>
      </c>
      <c r="H45">
        <v>16.4</v>
      </c>
      <c r="I45">
        <v>16.5</v>
      </c>
      <c r="J45">
        <v>16.5</v>
      </c>
      <c r="K45">
        <v>16.7</v>
      </c>
      <c r="L45">
        <v>16.8</v>
      </c>
      <c r="M45">
        <v>16.9</v>
      </c>
      <c r="N45">
        <v>16.3</v>
      </c>
      <c r="O45" s="16">
        <f t="shared" si="0"/>
        <v>0.1088435374149661</v>
      </c>
      <c r="P45" s="8">
        <f>'Raw Data'!$E$62/$N$109*$N45</f>
        <v>17658.333333333332</v>
      </c>
      <c r="Q45" s="8">
        <f>'Raw Data'!$F$62/$N$109*$N45</f>
        <v>48.511904761904766</v>
      </c>
    </row>
    <row r="46" spans="1:17" ht="12.75">
      <c r="A46">
        <v>1943</v>
      </c>
      <c r="B46">
        <v>16.9</v>
      </c>
      <c r="C46">
        <v>16.9</v>
      </c>
      <c r="D46">
        <v>17.2</v>
      </c>
      <c r="E46">
        <v>17.4</v>
      </c>
      <c r="F46">
        <v>17.5</v>
      </c>
      <c r="G46">
        <v>17.5</v>
      </c>
      <c r="H46">
        <v>17.4</v>
      </c>
      <c r="I46">
        <v>17.3</v>
      </c>
      <c r="J46">
        <v>17.4</v>
      </c>
      <c r="K46">
        <v>17.4</v>
      </c>
      <c r="L46">
        <v>17.4</v>
      </c>
      <c r="M46">
        <v>17.4</v>
      </c>
      <c r="N46">
        <v>17.3</v>
      </c>
      <c r="O46" s="16">
        <f t="shared" si="0"/>
        <v>0.06134969325153374</v>
      </c>
      <c r="P46" s="8">
        <f>'Raw Data'!$E$62/$N$109*$N46</f>
        <v>18741.666666666668</v>
      </c>
      <c r="Q46" s="8">
        <f>'Raw Data'!$F$62/$N$109*$N46</f>
        <v>51.48809523809524</v>
      </c>
    </row>
    <row r="47" spans="1:17" ht="12.75">
      <c r="A47">
        <v>1944</v>
      </c>
      <c r="B47">
        <v>17.4</v>
      </c>
      <c r="C47">
        <v>17.4</v>
      </c>
      <c r="D47">
        <v>17.4</v>
      </c>
      <c r="E47">
        <v>17.5</v>
      </c>
      <c r="F47">
        <v>17.5</v>
      </c>
      <c r="G47">
        <v>17.6</v>
      </c>
      <c r="H47">
        <v>17.7</v>
      </c>
      <c r="I47">
        <v>17.7</v>
      </c>
      <c r="J47">
        <v>17.7</v>
      </c>
      <c r="K47">
        <v>17.7</v>
      </c>
      <c r="L47">
        <v>17.7</v>
      </c>
      <c r="M47">
        <v>17.8</v>
      </c>
      <c r="N47">
        <v>17.6</v>
      </c>
      <c r="O47" s="16">
        <f t="shared" si="0"/>
        <v>0.017341040462427786</v>
      </c>
      <c r="P47" s="8">
        <f>'Raw Data'!$E$62/$N$109*$N47</f>
        <v>19066.666666666668</v>
      </c>
      <c r="Q47" s="8">
        <f>'Raw Data'!$F$62/$N$109*$N47</f>
        <v>52.38095238095239</v>
      </c>
    </row>
    <row r="48" spans="1:17" ht="12.75">
      <c r="A48">
        <v>1945</v>
      </c>
      <c r="B48">
        <v>17.8</v>
      </c>
      <c r="C48">
        <v>17.8</v>
      </c>
      <c r="D48">
        <v>17.8</v>
      </c>
      <c r="E48">
        <v>17.8</v>
      </c>
      <c r="F48">
        <v>17.9</v>
      </c>
      <c r="G48">
        <v>18.1</v>
      </c>
      <c r="H48">
        <v>18.1</v>
      </c>
      <c r="I48">
        <v>18.1</v>
      </c>
      <c r="J48">
        <v>18.1</v>
      </c>
      <c r="K48">
        <v>18.1</v>
      </c>
      <c r="L48">
        <v>18.1</v>
      </c>
      <c r="M48">
        <v>18.2</v>
      </c>
      <c r="N48">
        <v>18</v>
      </c>
      <c r="O48" s="16">
        <f t="shared" si="0"/>
        <v>0.022727272727272645</v>
      </c>
      <c r="P48" s="8">
        <f>'Raw Data'!$E$62/$N$109*$N48</f>
        <v>19500</v>
      </c>
      <c r="Q48" s="8">
        <f>'Raw Data'!$F$62/$N$109*$N48</f>
        <v>53.57142857142857</v>
      </c>
    </row>
    <row r="49" spans="1:17" ht="12.75">
      <c r="A49">
        <v>1946</v>
      </c>
      <c r="B49">
        <v>18.2</v>
      </c>
      <c r="C49">
        <v>18.1</v>
      </c>
      <c r="D49">
        <v>18.3</v>
      </c>
      <c r="E49">
        <v>18.4</v>
      </c>
      <c r="F49">
        <v>18.5</v>
      </c>
      <c r="G49">
        <v>18.7</v>
      </c>
      <c r="H49">
        <v>19.8</v>
      </c>
      <c r="I49">
        <v>20.2</v>
      </c>
      <c r="J49">
        <v>20.4</v>
      </c>
      <c r="K49">
        <v>20.8</v>
      </c>
      <c r="L49">
        <v>21.3</v>
      </c>
      <c r="M49">
        <v>21.5</v>
      </c>
      <c r="N49">
        <v>19.5</v>
      </c>
      <c r="O49" s="16">
        <f t="shared" si="0"/>
        <v>0.08333333333333333</v>
      </c>
      <c r="P49" s="8">
        <f>'Raw Data'!$E$62/$N$109*$N49</f>
        <v>21125</v>
      </c>
      <c r="Q49" s="8">
        <f>'Raw Data'!$F$62/$N$109*$N49</f>
        <v>58.035714285714285</v>
      </c>
    </row>
    <row r="50" spans="1:17" ht="12.75">
      <c r="A50">
        <v>1947</v>
      </c>
      <c r="B50">
        <v>21.5</v>
      </c>
      <c r="C50">
        <v>21.5</v>
      </c>
      <c r="D50">
        <v>21.9</v>
      </c>
      <c r="E50">
        <v>21.9</v>
      </c>
      <c r="F50">
        <v>21.9</v>
      </c>
      <c r="G50">
        <v>22</v>
      </c>
      <c r="H50">
        <v>22.2</v>
      </c>
      <c r="I50">
        <v>22.5</v>
      </c>
      <c r="J50">
        <v>23</v>
      </c>
      <c r="K50">
        <v>23</v>
      </c>
      <c r="L50">
        <v>23.1</v>
      </c>
      <c r="M50">
        <v>23.4</v>
      </c>
      <c r="N50">
        <v>22.3</v>
      </c>
      <c r="O50" s="16">
        <f t="shared" si="0"/>
        <v>0.14358974358974363</v>
      </c>
      <c r="P50" s="8">
        <f>'Raw Data'!$E$62/$N$109*$N50</f>
        <v>24158.333333333332</v>
      </c>
      <c r="Q50" s="8">
        <f>'Raw Data'!$F$62/$N$109*$N50</f>
        <v>66.36904761904762</v>
      </c>
    </row>
    <row r="51" spans="1:17" ht="12.75">
      <c r="A51">
        <v>1948</v>
      </c>
      <c r="B51">
        <v>23.7</v>
      </c>
      <c r="C51">
        <v>23.5</v>
      </c>
      <c r="D51">
        <v>23.4</v>
      </c>
      <c r="E51">
        <v>23.8</v>
      </c>
      <c r="F51">
        <v>23.9</v>
      </c>
      <c r="G51">
        <v>24.1</v>
      </c>
      <c r="H51">
        <v>24.4</v>
      </c>
      <c r="I51">
        <v>24.5</v>
      </c>
      <c r="J51">
        <v>24.5</v>
      </c>
      <c r="K51">
        <v>24.4</v>
      </c>
      <c r="L51">
        <v>24.2</v>
      </c>
      <c r="M51">
        <v>24.1</v>
      </c>
      <c r="N51">
        <v>24.1</v>
      </c>
      <c r="O51" s="16">
        <f t="shared" si="0"/>
        <v>0.08071748878923769</v>
      </c>
      <c r="P51" s="8">
        <f>'Raw Data'!$E$62/$N$109*$N51</f>
        <v>26108.333333333332</v>
      </c>
      <c r="Q51" s="8">
        <f>'Raw Data'!$F$62/$N$109*$N51</f>
        <v>71.72619047619048</v>
      </c>
    </row>
    <row r="52" spans="1:17" ht="12.75">
      <c r="A52">
        <v>1949</v>
      </c>
      <c r="B52">
        <v>24</v>
      </c>
      <c r="C52">
        <v>23.8</v>
      </c>
      <c r="D52">
        <v>23.8</v>
      </c>
      <c r="E52">
        <v>23.9</v>
      </c>
      <c r="F52">
        <v>23.8</v>
      </c>
      <c r="G52">
        <v>23.9</v>
      </c>
      <c r="H52">
        <v>23.7</v>
      </c>
      <c r="I52">
        <v>23.8</v>
      </c>
      <c r="J52">
        <v>23.9</v>
      </c>
      <c r="K52">
        <v>23.7</v>
      </c>
      <c r="L52">
        <v>23.8</v>
      </c>
      <c r="M52">
        <v>23.6</v>
      </c>
      <c r="N52">
        <v>23.8</v>
      </c>
      <c r="O52" s="16">
        <f t="shared" si="0"/>
        <v>-0.012448132780083016</v>
      </c>
      <c r="P52" s="8">
        <f>'Raw Data'!$E$62/$N$109*$N52</f>
        <v>25783.333333333332</v>
      </c>
      <c r="Q52" s="8">
        <f>'Raw Data'!$F$62/$N$109*$N52</f>
        <v>70.83333333333334</v>
      </c>
    </row>
    <row r="53" spans="1:17" ht="12.75">
      <c r="A53">
        <v>1950</v>
      </c>
      <c r="B53">
        <v>23.5</v>
      </c>
      <c r="C53">
        <v>23.5</v>
      </c>
      <c r="D53">
        <v>23.6</v>
      </c>
      <c r="E53">
        <v>23.6</v>
      </c>
      <c r="F53">
        <v>23.7</v>
      </c>
      <c r="G53">
        <v>23.8</v>
      </c>
      <c r="H53">
        <v>24.1</v>
      </c>
      <c r="I53">
        <v>24.3</v>
      </c>
      <c r="J53">
        <v>24.4</v>
      </c>
      <c r="K53">
        <v>24.6</v>
      </c>
      <c r="L53">
        <v>24.7</v>
      </c>
      <c r="M53">
        <v>25</v>
      </c>
      <c r="N53">
        <v>24.1</v>
      </c>
      <c r="O53" s="16">
        <f t="shared" si="0"/>
        <v>0.012605042016806753</v>
      </c>
      <c r="P53" s="8">
        <f>'Raw Data'!$E$62/$N$109*$N53</f>
        <v>26108.333333333332</v>
      </c>
      <c r="Q53" s="8">
        <f>'Raw Data'!$F$62/$N$109*$N53</f>
        <v>71.72619047619048</v>
      </c>
    </row>
    <row r="54" spans="1:17" ht="12.75">
      <c r="A54">
        <v>1951</v>
      </c>
      <c r="B54">
        <v>25.4</v>
      </c>
      <c r="C54">
        <v>25.7</v>
      </c>
      <c r="D54">
        <v>25.8</v>
      </c>
      <c r="E54">
        <v>25.8</v>
      </c>
      <c r="F54">
        <v>25.9</v>
      </c>
      <c r="G54">
        <v>25.9</v>
      </c>
      <c r="H54">
        <v>25.9</v>
      </c>
      <c r="I54">
        <v>25.9</v>
      </c>
      <c r="J54">
        <v>26.1</v>
      </c>
      <c r="K54">
        <v>26.2</v>
      </c>
      <c r="L54">
        <v>26.4</v>
      </c>
      <c r="M54">
        <v>26.5</v>
      </c>
      <c r="N54">
        <v>26</v>
      </c>
      <c r="O54" s="16">
        <f t="shared" si="0"/>
        <v>0.07883817427385886</v>
      </c>
      <c r="P54" s="8">
        <f>'Raw Data'!$E$62/$N$109*$N54</f>
        <v>28166.666666666664</v>
      </c>
      <c r="Q54" s="8">
        <f>'Raw Data'!$F$62/$N$109*$N54</f>
        <v>77.38095238095238</v>
      </c>
    </row>
    <row r="55" spans="1:17" ht="12.75">
      <c r="A55">
        <v>1952</v>
      </c>
      <c r="B55">
        <v>26.5</v>
      </c>
      <c r="C55">
        <v>26.3</v>
      </c>
      <c r="D55">
        <v>26.3</v>
      </c>
      <c r="E55">
        <v>26.4</v>
      </c>
      <c r="F55">
        <v>26.4</v>
      </c>
      <c r="G55">
        <v>26.5</v>
      </c>
      <c r="H55">
        <v>26.7</v>
      </c>
      <c r="I55">
        <v>26.7</v>
      </c>
      <c r="J55">
        <v>26.7</v>
      </c>
      <c r="K55">
        <v>26.7</v>
      </c>
      <c r="L55">
        <v>26.7</v>
      </c>
      <c r="M55">
        <v>26.7</v>
      </c>
      <c r="N55">
        <v>26.5</v>
      </c>
      <c r="O55" s="16">
        <f t="shared" si="0"/>
        <v>0.019230769230769232</v>
      </c>
      <c r="P55" s="8">
        <f>'Raw Data'!$E$62/$N$109*$N55</f>
        <v>28708.333333333332</v>
      </c>
      <c r="Q55" s="8">
        <f>'Raw Data'!$F$62/$N$109*$N55</f>
        <v>78.86904761904762</v>
      </c>
    </row>
    <row r="56" spans="1:17" ht="12.75">
      <c r="A56">
        <v>1953</v>
      </c>
      <c r="B56">
        <v>26.6</v>
      </c>
      <c r="C56">
        <v>26.5</v>
      </c>
      <c r="D56">
        <v>26.6</v>
      </c>
      <c r="E56">
        <v>26.6</v>
      </c>
      <c r="F56">
        <v>26.7</v>
      </c>
      <c r="G56">
        <v>26.8</v>
      </c>
      <c r="H56">
        <v>26.8</v>
      </c>
      <c r="I56">
        <v>26.9</v>
      </c>
      <c r="J56">
        <v>26.9</v>
      </c>
      <c r="K56">
        <v>27</v>
      </c>
      <c r="L56">
        <v>26.9</v>
      </c>
      <c r="M56">
        <v>26.9</v>
      </c>
      <c r="N56">
        <v>26.7</v>
      </c>
      <c r="O56" s="16">
        <f t="shared" si="0"/>
        <v>0.007547169811320728</v>
      </c>
      <c r="P56" s="8">
        <f>'Raw Data'!$E$62/$N$109*$N56</f>
        <v>28924.999999999996</v>
      </c>
      <c r="Q56" s="8">
        <f>'Raw Data'!$F$62/$N$109*$N56</f>
        <v>79.46428571428571</v>
      </c>
    </row>
    <row r="57" spans="1:17" ht="12.75">
      <c r="A57">
        <v>1954</v>
      </c>
      <c r="B57">
        <v>26.9</v>
      </c>
      <c r="C57">
        <v>26.9</v>
      </c>
      <c r="D57">
        <v>26.9</v>
      </c>
      <c r="E57">
        <v>26.8</v>
      </c>
      <c r="F57">
        <v>26.9</v>
      </c>
      <c r="G57">
        <v>26.9</v>
      </c>
      <c r="H57">
        <v>26.9</v>
      </c>
      <c r="I57">
        <v>26.9</v>
      </c>
      <c r="J57">
        <v>26.8</v>
      </c>
      <c r="K57">
        <v>26.8</v>
      </c>
      <c r="L57">
        <v>26.8</v>
      </c>
      <c r="M57">
        <v>26.7</v>
      </c>
      <c r="N57">
        <v>26.9</v>
      </c>
      <c r="O57" s="16">
        <f t="shared" si="0"/>
        <v>0.007490636704119823</v>
      </c>
      <c r="P57" s="8">
        <f>'Raw Data'!$E$62/$N$109*$N57</f>
        <v>29141.666666666664</v>
      </c>
      <c r="Q57" s="8">
        <f>'Raw Data'!$F$62/$N$109*$N57</f>
        <v>80.05952380952381</v>
      </c>
    </row>
    <row r="58" spans="1:17" ht="12.75">
      <c r="A58">
        <v>1955</v>
      </c>
      <c r="B58">
        <v>26.7</v>
      </c>
      <c r="C58">
        <v>26.7</v>
      </c>
      <c r="D58">
        <v>26.7</v>
      </c>
      <c r="E58">
        <v>26.7</v>
      </c>
      <c r="F58">
        <v>26.7</v>
      </c>
      <c r="G58">
        <v>26.7</v>
      </c>
      <c r="H58">
        <v>26.8</v>
      </c>
      <c r="I58">
        <v>26.8</v>
      </c>
      <c r="J58">
        <v>26.9</v>
      </c>
      <c r="K58">
        <v>26.9</v>
      </c>
      <c r="L58">
        <v>26.9</v>
      </c>
      <c r="M58">
        <v>26.8</v>
      </c>
      <c r="N58">
        <v>26.8</v>
      </c>
      <c r="O58" s="16">
        <f t="shared" si="0"/>
        <v>-0.0037174721189590287</v>
      </c>
      <c r="P58" s="8">
        <f>'Raw Data'!$E$62/$N$109*$N58</f>
        <v>29033.333333333332</v>
      </c>
      <c r="Q58" s="8">
        <f>'Raw Data'!$F$62/$N$109*$N58</f>
        <v>79.76190476190476</v>
      </c>
    </row>
    <row r="59" spans="1:17" ht="12.75">
      <c r="A59">
        <v>1956</v>
      </c>
      <c r="B59">
        <v>26.8</v>
      </c>
      <c r="C59">
        <v>26.8</v>
      </c>
      <c r="D59">
        <v>26.8</v>
      </c>
      <c r="E59">
        <v>26.9</v>
      </c>
      <c r="F59">
        <v>27</v>
      </c>
      <c r="G59">
        <v>27.2</v>
      </c>
      <c r="H59">
        <v>27.4</v>
      </c>
      <c r="I59">
        <v>27.3</v>
      </c>
      <c r="J59">
        <v>27.4</v>
      </c>
      <c r="K59">
        <v>27.5</v>
      </c>
      <c r="L59">
        <v>27.5</v>
      </c>
      <c r="M59">
        <v>27.6</v>
      </c>
      <c r="N59">
        <v>27.2</v>
      </c>
      <c r="O59" s="16">
        <f t="shared" si="0"/>
        <v>0.014925373134328304</v>
      </c>
      <c r="P59" s="8">
        <f>'Raw Data'!$E$62/$N$109*$N59</f>
        <v>29466.666666666664</v>
      </c>
      <c r="Q59" s="8">
        <f>'Raw Data'!$F$62/$N$109*$N59</f>
        <v>80.95238095238095</v>
      </c>
    </row>
    <row r="60" spans="1:17" ht="12.75">
      <c r="A60">
        <v>1957</v>
      </c>
      <c r="B60">
        <v>27.6</v>
      </c>
      <c r="C60">
        <v>27.7</v>
      </c>
      <c r="D60">
        <v>27.8</v>
      </c>
      <c r="E60">
        <v>27.9</v>
      </c>
      <c r="F60">
        <v>28</v>
      </c>
      <c r="G60">
        <v>28.1</v>
      </c>
      <c r="H60">
        <v>28.3</v>
      </c>
      <c r="I60">
        <v>28.3</v>
      </c>
      <c r="J60">
        <v>28.3</v>
      </c>
      <c r="K60">
        <v>28.3</v>
      </c>
      <c r="L60">
        <v>28.4</v>
      </c>
      <c r="M60">
        <v>28.4</v>
      </c>
      <c r="N60">
        <v>28.1</v>
      </c>
      <c r="O60" s="16">
        <f t="shared" si="0"/>
        <v>0.033088235294117724</v>
      </c>
      <c r="P60" s="8">
        <f>'Raw Data'!$E$62/$N$109*$N60</f>
        <v>30441.666666666668</v>
      </c>
      <c r="Q60" s="8">
        <f>'Raw Data'!$F$62/$N$109*$N60</f>
        <v>83.6309523809524</v>
      </c>
    </row>
    <row r="61" spans="1:17" ht="12.75">
      <c r="A61">
        <v>1958</v>
      </c>
      <c r="B61">
        <v>28.6</v>
      </c>
      <c r="C61">
        <v>28.6</v>
      </c>
      <c r="D61">
        <v>28.8</v>
      </c>
      <c r="E61">
        <v>28.9</v>
      </c>
      <c r="F61">
        <v>28.9</v>
      </c>
      <c r="G61">
        <v>28.9</v>
      </c>
      <c r="H61">
        <v>29</v>
      </c>
      <c r="I61">
        <v>28.9</v>
      </c>
      <c r="J61">
        <v>28.9</v>
      </c>
      <c r="K61">
        <v>28.9</v>
      </c>
      <c r="L61">
        <v>29</v>
      </c>
      <c r="M61">
        <v>28.9</v>
      </c>
      <c r="N61">
        <v>28.9</v>
      </c>
      <c r="O61" s="16">
        <f t="shared" si="0"/>
        <v>0.028469750889679613</v>
      </c>
      <c r="P61" s="8">
        <f>'Raw Data'!$E$62/$N$109*$N61</f>
        <v>31308.33333333333</v>
      </c>
      <c r="Q61" s="8">
        <f>'Raw Data'!$F$62/$N$109*$N61</f>
        <v>86.01190476190476</v>
      </c>
    </row>
    <row r="62" spans="1:17" ht="12.75">
      <c r="A62">
        <v>1959</v>
      </c>
      <c r="B62">
        <v>29</v>
      </c>
      <c r="C62">
        <v>28.9</v>
      </c>
      <c r="D62">
        <v>28.9</v>
      </c>
      <c r="E62">
        <v>29</v>
      </c>
      <c r="F62">
        <v>29</v>
      </c>
      <c r="G62">
        <v>29.1</v>
      </c>
      <c r="H62">
        <v>29.2</v>
      </c>
      <c r="I62">
        <v>29.2</v>
      </c>
      <c r="J62">
        <v>29.3</v>
      </c>
      <c r="K62">
        <v>29.4</v>
      </c>
      <c r="L62">
        <v>29.4</v>
      </c>
      <c r="M62">
        <v>29.4</v>
      </c>
      <c r="N62">
        <v>29.1</v>
      </c>
      <c r="O62" s="16">
        <f t="shared" si="0"/>
        <v>0.006920415224913594</v>
      </c>
      <c r="P62" s="8">
        <f>'Raw Data'!$E$62/$N$109*$N62</f>
        <v>31525</v>
      </c>
      <c r="Q62" s="8">
        <f>'Raw Data'!$F$62/$N$109*$N62</f>
        <v>86.60714285714286</v>
      </c>
    </row>
    <row r="63" spans="1:17" ht="12.75">
      <c r="A63">
        <v>1960</v>
      </c>
      <c r="B63">
        <v>29.3</v>
      </c>
      <c r="C63">
        <v>29.4</v>
      </c>
      <c r="D63">
        <v>29.4</v>
      </c>
      <c r="E63">
        <v>29.5</v>
      </c>
      <c r="F63">
        <v>29.5</v>
      </c>
      <c r="G63">
        <v>29.6</v>
      </c>
      <c r="H63">
        <v>29.6</v>
      </c>
      <c r="I63">
        <v>29.6</v>
      </c>
      <c r="J63">
        <v>29.6</v>
      </c>
      <c r="K63">
        <v>29.8</v>
      </c>
      <c r="L63">
        <v>29.8</v>
      </c>
      <c r="M63">
        <v>29.8</v>
      </c>
      <c r="N63">
        <v>29.6</v>
      </c>
      <c r="O63" s="16">
        <f t="shared" si="0"/>
        <v>0.017182130584192438</v>
      </c>
      <c r="P63" s="8">
        <f>'Raw Data'!$E$62/$N$109*$N63</f>
        <v>32066.666666666664</v>
      </c>
      <c r="Q63" s="8">
        <f>'Raw Data'!$F$62/$N$109*$N63</f>
        <v>88.0952380952381</v>
      </c>
    </row>
    <row r="64" spans="1:17" ht="12.75">
      <c r="A64">
        <v>1961</v>
      </c>
      <c r="B64">
        <v>29.8</v>
      </c>
      <c r="C64">
        <v>29.8</v>
      </c>
      <c r="D64">
        <v>29.8</v>
      </c>
      <c r="E64">
        <v>29.8</v>
      </c>
      <c r="F64">
        <v>29.8</v>
      </c>
      <c r="G64">
        <v>29.8</v>
      </c>
      <c r="H64">
        <v>30</v>
      </c>
      <c r="I64">
        <v>29.9</v>
      </c>
      <c r="J64">
        <v>30</v>
      </c>
      <c r="K64">
        <v>30</v>
      </c>
      <c r="L64">
        <v>30</v>
      </c>
      <c r="M64">
        <v>30</v>
      </c>
      <c r="N64">
        <v>29.9</v>
      </c>
      <c r="O64" s="16">
        <f t="shared" si="0"/>
        <v>0.010135135135135039</v>
      </c>
      <c r="P64" s="8">
        <f>'Raw Data'!$E$62/$N$109*$N64</f>
        <v>32391.666666666664</v>
      </c>
      <c r="Q64" s="8">
        <f>'Raw Data'!$F$62/$N$109*$N64</f>
        <v>88.98809523809524</v>
      </c>
    </row>
    <row r="65" spans="1:20" ht="12.75">
      <c r="A65">
        <v>1962</v>
      </c>
      <c r="B65">
        <v>30</v>
      </c>
      <c r="C65">
        <v>30.1</v>
      </c>
      <c r="D65">
        <v>30.1</v>
      </c>
      <c r="E65">
        <v>30.2</v>
      </c>
      <c r="F65">
        <v>30.2</v>
      </c>
      <c r="G65">
        <v>30.2</v>
      </c>
      <c r="H65">
        <v>30.3</v>
      </c>
      <c r="I65">
        <v>30.3</v>
      </c>
      <c r="J65">
        <v>30.4</v>
      </c>
      <c r="K65">
        <v>30.4</v>
      </c>
      <c r="L65">
        <v>30.4</v>
      </c>
      <c r="M65">
        <v>30.4</v>
      </c>
      <c r="N65">
        <v>30.2</v>
      </c>
      <c r="O65" s="16">
        <f t="shared" si="0"/>
        <v>0.010033444816053536</v>
      </c>
      <c r="P65" s="8">
        <f>'Raw Data'!$E$62/$N$109*$N65</f>
        <v>32716.666666666664</v>
      </c>
      <c r="Q65" s="8">
        <f>'Raw Data'!$F$62/$N$109*$N65</f>
        <v>89.88095238095238</v>
      </c>
      <c r="T65" s="8">
        <f>'Raw Data'!$F18/$N65*$N$109</f>
        <v>166.88741721854305</v>
      </c>
    </row>
    <row r="66" spans="1:20" ht="12.75">
      <c r="A66">
        <v>1963</v>
      </c>
      <c r="B66">
        <v>30.4</v>
      </c>
      <c r="C66">
        <v>30.4</v>
      </c>
      <c r="D66">
        <v>30.5</v>
      </c>
      <c r="E66">
        <v>30.5</v>
      </c>
      <c r="F66">
        <v>30.5</v>
      </c>
      <c r="G66">
        <v>30.6</v>
      </c>
      <c r="H66">
        <v>30.7</v>
      </c>
      <c r="I66">
        <v>30.7</v>
      </c>
      <c r="J66">
        <v>30.7</v>
      </c>
      <c r="K66">
        <v>30.8</v>
      </c>
      <c r="L66">
        <v>30.8</v>
      </c>
      <c r="M66">
        <v>30.9</v>
      </c>
      <c r="N66">
        <v>30.6</v>
      </c>
      <c r="O66" s="16">
        <f t="shared" si="0"/>
        <v>0.013245033112582853</v>
      </c>
      <c r="P66" s="8">
        <f>'Raw Data'!$E$62/$N$109*$N66</f>
        <v>33150</v>
      </c>
      <c r="Q66" s="8">
        <f>'Raw Data'!$F$62/$N$109*$N66</f>
        <v>91.07142857142858</v>
      </c>
      <c r="T66" s="8">
        <f>'Raw Data'!$F19/$N66*$N$109</f>
        <v>243.76470588235293</v>
      </c>
    </row>
    <row r="67" spans="1:20" ht="12.75">
      <c r="A67">
        <v>1964</v>
      </c>
      <c r="B67">
        <v>30.9</v>
      </c>
      <c r="C67">
        <v>30.9</v>
      </c>
      <c r="D67">
        <v>30.9</v>
      </c>
      <c r="E67">
        <v>30.9</v>
      </c>
      <c r="F67">
        <v>30.9</v>
      </c>
      <c r="G67">
        <v>31</v>
      </c>
      <c r="H67">
        <v>31.1</v>
      </c>
      <c r="I67">
        <v>31</v>
      </c>
      <c r="J67">
        <v>31.1</v>
      </c>
      <c r="K67">
        <v>31.1</v>
      </c>
      <c r="L67">
        <v>31.2</v>
      </c>
      <c r="M67">
        <v>31.2</v>
      </c>
      <c r="N67">
        <v>31</v>
      </c>
      <c r="O67" s="16">
        <f t="shared" si="0"/>
        <v>0.013071895424836555</v>
      </c>
      <c r="P67" s="8">
        <f>'Raw Data'!$E$62/$N$109*$N67</f>
        <v>33583.33333333333</v>
      </c>
      <c r="Q67" s="8">
        <f>'Raw Data'!$F$62/$N$109*$N67</f>
        <v>92.26190476190476</v>
      </c>
      <c r="T67" s="8">
        <f>'Raw Data'!$F20/$N67*$N$109</f>
        <v>240.61935483870968</v>
      </c>
    </row>
    <row r="68" spans="1:20" ht="12.75">
      <c r="A68">
        <v>1965</v>
      </c>
      <c r="B68">
        <v>31.2</v>
      </c>
      <c r="C68">
        <v>31.2</v>
      </c>
      <c r="D68">
        <v>31.3</v>
      </c>
      <c r="E68">
        <v>31.4</v>
      </c>
      <c r="F68">
        <v>31.4</v>
      </c>
      <c r="G68">
        <v>31.6</v>
      </c>
      <c r="H68">
        <v>31.6</v>
      </c>
      <c r="I68">
        <v>31.6</v>
      </c>
      <c r="J68">
        <v>31.6</v>
      </c>
      <c r="K68">
        <v>31.7</v>
      </c>
      <c r="L68">
        <v>31.7</v>
      </c>
      <c r="M68">
        <v>31.8</v>
      </c>
      <c r="N68">
        <v>31.5</v>
      </c>
      <c r="O68" s="16">
        <f t="shared" si="0"/>
        <v>0.016129032258064516</v>
      </c>
      <c r="P68" s="8">
        <f>'Raw Data'!$E$62/$N$109*$N68</f>
        <v>34125</v>
      </c>
      <c r="Q68" s="8">
        <f>'Raw Data'!$F$62/$N$109*$N68</f>
        <v>93.75</v>
      </c>
      <c r="T68" s="8">
        <f>'Raw Data'!$F21/$N68*$N$109</f>
        <v>236.8</v>
      </c>
    </row>
    <row r="69" spans="1:20" ht="12.75">
      <c r="A69">
        <v>1966</v>
      </c>
      <c r="B69">
        <v>31.8</v>
      </c>
      <c r="C69">
        <v>32</v>
      </c>
      <c r="D69">
        <v>32.1</v>
      </c>
      <c r="E69">
        <v>32.3</v>
      </c>
      <c r="F69">
        <v>32.3</v>
      </c>
      <c r="G69">
        <v>32.4</v>
      </c>
      <c r="H69">
        <v>32.5</v>
      </c>
      <c r="I69">
        <v>32.7</v>
      </c>
      <c r="J69">
        <v>32.7</v>
      </c>
      <c r="K69">
        <v>32.9</v>
      </c>
      <c r="L69">
        <v>32.9</v>
      </c>
      <c r="M69">
        <v>32.9</v>
      </c>
      <c r="N69">
        <v>32.4</v>
      </c>
      <c r="O69" s="16">
        <f t="shared" si="0"/>
        <v>0.028571428571428525</v>
      </c>
      <c r="P69" s="8">
        <f>'Raw Data'!$E$62/$N$109*$N69</f>
        <v>35099.99999999999</v>
      </c>
      <c r="Q69" s="8">
        <f>'Raw Data'!$F$62/$N$109*$N69</f>
        <v>96.42857142857143</v>
      </c>
      <c r="T69" s="8">
        <f>'Raw Data'!$F22/$N69*$N$109</f>
        <v>311.1111111111111</v>
      </c>
    </row>
    <row r="70" spans="1:20" ht="12.75">
      <c r="A70">
        <v>1967</v>
      </c>
      <c r="B70">
        <v>32.9</v>
      </c>
      <c r="C70">
        <v>32.9</v>
      </c>
      <c r="D70">
        <v>33</v>
      </c>
      <c r="E70">
        <v>33.1</v>
      </c>
      <c r="F70">
        <v>33.2</v>
      </c>
      <c r="G70">
        <v>33.3</v>
      </c>
      <c r="H70">
        <v>33.4</v>
      </c>
      <c r="I70">
        <v>33.5</v>
      </c>
      <c r="J70">
        <v>33.6</v>
      </c>
      <c r="K70">
        <v>33.7</v>
      </c>
      <c r="L70">
        <v>33.8</v>
      </c>
      <c r="M70">
        <v>33.9</v>
      </c>
      <c r="N70">
        <v>33.4</v>
      </c>
      <c r="O70" s="16">
        <f t="shared" si="0"/>
        <v>0.0308641975308642</v>
      </c>
      <c r="P70" s="8">
        <f>'Raw Data'!$E$62/$N$109*$N70</f>
        <v>36183.33333333333</v>
      </c>
      <c r="Q70" s="8">
        <f>'Raw Data'!$F$62/$N$109*$N70</f>
        <v>99.4047619047619</v>
      </c>
      <c r="T70" s="8">
        <f>'Raw Data'!$F23/$N70*$N$109</f>
        <v>362.1556886227545</v>
      </c>
    </row>
    <row r="71" spans="1:20" ht="12.75">
      <c r="A71">
        <v>1968</v>
      </c>
      <c r="B71">
        <v>34.1</v>
      </c>
      <c r="C71">
        <v>34.2</v>
      </c>
      <c r="D71">
        <v>34.3</v>
      </c>
      <c r="E71">
        <v>34.4</v>
      </c>
      <c r="F71">
        <v>34.5</v>
      </c>
      <c r="G71">
        <v>34.7</v>
      </c>
      <c r="H71">
        <v>34.9</v>
      </c>
      <c r="I71">
        <v>35</v>
      </c>
      <c r="J71">
        <v>35.1</v>
      </c>
      <c r="K71">
        <v>35.3</v>
      </c>
      <c r="L71">
        <v>35.4</v>
      </c>
      <c r="M71">
        <v>35.5</v>
      </c>
      <c r="N71">
        <v>34.8</v>
      </c>
      <c r="O71" s="16">
        <f t="shared" si="0"/>
        <v>0.04191616766467062</v>
      </c>
      <c r="P71" s="8">
        <f>'Raw Data'!$E$62/$N$109*$N71</f>
        <v>37699.99999999999</v>
      </c>
      <c r="Q71" s="8">
        <f>'Raw Data'!$F$62/$N$109*$N71</f>
        <v>103.57142857142857</v>
      </c>
      <c r="T71" s="8">
        <f>'Raw Data'!$F24/$N71*$N$109</f>
        <v>463.448275862069</v>
      </c>
    </row>
    <row r="72" spans="1:20" ht="12.75">
      <c r="A72">
        <v>1969</v>
      </c>
      <c r="B72">
        <v>35.6</v>
      </c>
      <c r="C72">
        <v>35.8</v>
      </c>
      <c r="D72">
        <v>36.1</v>
      </c>
      <c r="E72">
        <v>36.3</v>
      </c>
      <c r="F72">
        <v>36.4</v>
      </c>
      <c r="G72">
        <v>36.6</v>
      </c>
      <c r="H72">
        <v>36.8</v>
      </c>
      <c r="I72">
        <v>37</v>
      </c>
      <c r="J72">
        <v>37.1</v>
      </c>
      <c r="K72">
        <v>37.3</v>
      </c>
      <c r="L72">
        <v>37.5</v>
      </c>
      <c r="M72">
        <v>37.7</v>
      </c>
      <c r="N72">
        <v>36.7</v>
      </c>
      <c r="O72" s="16">
        <f t="shared" si="0"/>
        <v>0.05459770114942546</v>
      </c>
      <c r="P72" s="8">
        <f>'Raw Data'!$E$62/$N$109*$N72</f>
        <v>39758.333333333336</v>
      </c>
      <c r="Q72" s="8">
        <f>'Raw Data'!$F$62/$N$109*$N72</f>
        <v>109.22619047619048</v>
      </c>
      <c r="T72" s="8">
        <f>'Raw Data'!$F25/$N72*$N$109</f>
        <v>703.1280653950953</v>
      </c>
    </row>
    <row r="73" spans="1:20" ht="12.75">
      <c r="A73">
        <v>1970</v>
      </c>
      <c r="B73">
        <v>37.8</v>
      </c>
      <c r="C73">
        <v>38</v>
      </c>
      <c r="D73">
        <v>38.2</v>
      </c>
      <c r="E73">
        <v>38.5</v>
      </c>
      <c r="F73">
        <v>38.6</v>
      </c>
      <c r="G73">
        <v>38.8</v>
      </c>
      <c r="H73">
        <v>39</v>
      </c>
      <c r="I73">
        <v>39</v>
      </c>
      <c r="J73">
        <v>39.2</v>
      </c>
      <c r="K73">
        <v>39.4</v>
      </c>
      <c r="L73">
        <v>39.6</v>
      </c>
      <c r="M73">
        <v>39.8</v>
      </c>
      <c r="N73">
        <v>38.8</v>
      </c>
      <c r="O73" s="16">
        <f t="shared" si="0"/>
        <v>0.057220708446866324</v>
      </c>
      <c r="P73" s="8">
        <f>'Raw Data'!$E$62/$N$109*$N73</f>
        <v>42033.33333333333</v>
      </c>
      <c r="Q73" s="8">
        <f>'Raw Data'!$F$62/$N$109*$N73</f>
        <v>115.47619047619047</v>
      </c>
      <c r="T73" s="8">
        <f>'Raw Data'!$F26/$N73*$N$109</f>
        <v>649.4845360824743</v>
      </c>
    </row>
    <row r="74" spans="1:20" ht="12.75">
      <c r="A74">
        <v>1971</v>
      </c>
      <c r="B74">
        <v>39.8</v>
      </c>
      <c r="C74">
        <v>39.9</v>
      </c>
      <c r="D74">
        <v>40</v>
      </c>
      <c r="E74">
        <v>40.1</v>
      </c>
      <c r="F74">
        <v>40.3</v>
      </c>
      <c r="G74">
        <v>40.6</v>
      </c>
      <c r="H74">
        <v>40.7</v>
      </c>
      <c r="I74">
        <v>40.8</v>
      </c>
      <c r="J74">
        <v>40.8</v>
      </c>
      <c r="K74">
        <v>40.9</v>
      </c>
      <c r="L74">
        <v>40.9</v>
      </c>
      <c r="M74">
        <v>41.1</v>
      </c>
      <c r="N74">
        <v>40.5</v>
      </c>
      <c r="O74" s="16">
        <f t="shared" si="0"/>
        <v>0.043814432989690795</v>
      </c>
      <c r="P74" s="8">
        <f>'Raw Data'!$E$62/$N$109*$N74</f>
        <v>43875</v>
      </c>
      <c r="Q74" s="8">
        <f>'Raw Data'!$F$62/$N$109*$N74</f>
        <v>120.53571428571429</v>
      </c>
      <c r="T74" s="8">
        <f>'Raw Data'!$F27/$N74*$N$109</f>
        <v>622.2222222222222</v>
      </c>
    </row>
    <row r="75" spans="1:20" ht="12.75">
      <c r="A75">
        <v>1972</v>
      </c>
      <c r="B75">
        <v>41.1</v>
      </c>
      <c r="C75">
        <v>41.3</v>
      </c>
      <c r="D75">
        <v>41.4</v>
      </c>
      <c r="E75">
        <v>41.5</v>
      </c>
      <c r="F75">
        <v>41.6</v>
      </c>
      <c r="G75">
        <v>41.7</v>
      </c>
      <c r="H75">
        <v>41.9</v>
      </c>
      <c r="I75">
        <v>42</v>
      </c>
      <c r="J75">
        <v>42.1</v>
      </c>
      <c r="K75">
        <v>42.3</v>
      </c>
      <c r="L75">
        <v>42.4</v>
      </c>
      <c r="M75">
        <v>42.5</v>
      </c>
      <c r="N75">
        <v>41.8</v>
      </c>
      <c r="O75" s="16">
        <f t="shared" si="0"/>
        <v>0.0320987654320987</v>
      </c>
      <c r="P75" s="8">
        <f>'Raw Data'!$E$62/$N$109*$N75</f>
        <v>45283.33333333333</v>
      </c>
      <c r="Q75" s="8">
        <f>'Raw Data'!$F$62/$N$109*$N75</f>
        <v>124.4047619047619</v>
      </c>
      <c r="T75" s="8">
        <f>'Raw Data'!$F28/$N75*$N$109</f>
        <v>602.8708133971292</v>
      </c>
    </row>
    <row r="76" spans="1:20" ht="12.75">
      <c r="A76">
        <v>1973</v>
      </c>
      <c r="B76">
        <v>42.6</v>
      </c>
      <c r="C76">
        <v>42.9</v>
      </c>
      <c r="D76">
        <v>43.3</v>
      </c>
      <c r="E76">
        <v>43.6</v>
      </c>
      <c r="F76">
        <v>43.9</v>
      </c>
      <c r="G76">
        <v>44.2</v>
      </c>
      <c r="H76">
        <v>44.3</v>
      </c>
      <c r="I76">
        <v>45.1</v>
      </c>
      <c r="J76">
        <v>45.2</v>
      </c>
      <c r="K76">
        <v>45.6</v>
      </c>
      <c r="L76">
        <v>45.9</v>
      </c>
      <c r="M76">
        <v>46.2</v>
      </c>
      <c r="N76">
        <v>44.4</v>
      </c>
      <c r="O76" s="16">
        <f t="shared" si="0"/>
        <v>0.06220095693779908</v>
      </c>
      <c r="P76" s="8">
        <f>'Raw Data'!$E$62/$N$109*$N76</f>
        <v>48099.99999999999</v>
      </c>
      <c r="Q76" s="8">
        <f>'Raw Data'!$F$62/$N$109*$N76</f>
        <v>132.14285714285714</v>
      </c>
      <c r="R76" s="8">
        <f>'Raw Data'!$B29/$N76*$N$109</f>
        <v>410010.81081081077</v>
      </c>
      <c r="S76" s="8">
        <f>'Raw Data'!$E29/$N76*$N$109</f>
        <v>173675.67567567568</v>
      </c>
      <c r="T76" s="8">
        <f>'Raw Data'!$F29/$N76*$N$109</f>
        <v>567.5675675675675</v>
      </c>
    </row>
    <row r="77" spans="1:20" ht="12.75">
      <c r="A77">
        <v>1974</v>
      </c>
      <c r="B77">
        <v>46.6</v>
      </c>
      <c r="C77">
        <v>47.2</v>
      </c>
      <c r="D77">
        <v>47.8</v>
      </c>
      <c r="E77">
        <v>48</v>
      </c>
      <c r="F77">
        <v>48.6</v>
      </c>
      <c r="G77">
        <v>49</v>
      </c>
      <c r="H77">
        <v>49.4</v>
      </c>
      <c r="I77">
        <v>50</v>
      </c>
      <c r="J77">
        <v>50.6</v>
      </c>
      <c r="K77">
        <v>51.1</v>
      </c>
      <c r="L77">
        <v>51.5</v>
      </c>
      <c r="M77">
        <v>51.9</v>
      </c>
      <c r="N77">
        <v>49.3</v>
      </c>
      <c r="O77" s="16">
        <f t="shared" si="0"/>
        <v>0.11036036036036033</v>
      </c>
      <c r="P77" s="8">
        <f>'Raw Data'!$E$62/$N$109*$N77</f>
        <v>53408.33333333333</v>
      </c>
      <c r="Q77" s="8">
        <f>'Raw Data'!$F$62/$N$109*$N77</f>
        <v>146.72619047619048</v>
      </c>
      <c r="R77" s="8">
        <f>'Raw Data'!$B30/$N77*$N$109</f>
        <v>417103.4482758621</v>
      </c>
      <c r="S77" s="8">
        <f>'Raw Data'!$E30/$N77*$N$109</f>
        <v>159480.73022312374</v>
      </c>
      <c r="T77" s="8">
        <f>'Raw Data'!$F30/$N77*$N$109</f>
        <v>511.15618661257605</v>
      </c>
    </row>
    <row r="78" spans="1:20" ht="12.75">
      <c r="A78">
        <v>1975</v>
      </c>
      <c r="B78">
        <v>52.1</v>
      </c>
      <c r="C78">
        <v>52.5</v>
      </c>
      <c r="D78">
        <v>52.7</v>
      </c>
      <c r="E78">
        <v>52.9</v>
      </c>
      <c r="F78">
        <v>53.2</v>
      </c>
      <c r="G78">
        <v>53.6</v>
      </c>
      <c r="H78">
        <v>54.2</v>
      </c>
      <c r="I78">
        <v>54.3</v>
      </c>
      <c r="J78">
        <v>54.6</v>
      </c>
      <c r="K78">
        <v>54.9</v>
      </c>
      <c r="L78">
        <v>55.3</v>
      </c>
      <c r="M78">
        <v>55.5</v>
      </c>
      <c r="N78">
        <v>53.8</v>
      </c>
      <c r="O78" s="16">
        <f t="shared" si="0"/>
        <v>0.09127789046653144</v>
      </c>
      <c r="P78" s="8">
        <f>'Raw Data'!$E$62/$N$109*$N78</f>
        <v>58283.33333333333</v>
      </c>
      <c r="Q78" s="8">
        <f>'Raw Data'!$F$62/$N$109*$N78</f>
        <v>160.11904761904762</v>
      </c>
      <c r="R78" s="8">
        <f>'Raw Data'!$B31/$N78*$N$109</f>
        <v>178367.28624535317</v>
      </c>
      <c r="S78" s="8">
        <f>'Raw Data'!$E31/$N78*$N$109</f>
        <v>170498.14126394052</v>
      </c>
      <c r="T78" s="8">
        <f>'Raw Data'!$F31/$N78*$N$109</f>
        <v>468.40148698884764</v>
      </c>
    </row>
    <row r="79" spans="1:20" ht="12.75">
      <c r="A79">
        <v>1976</v>
      </c>
      <c r="B79">
        <v>55.6</v>
      </c>
      <c r="C79">
        <v>55.8</v>
      </c>
      <c r="D79">
        <v>55.9</v>
      </c>
      <c r="E79">
        <v>56.1</v>
      </c>
      <c r="F79">
        <v>56.5</v>
      </c>
      <c r="G79">
        <v>56.8</v>
      </c>
      <c r="H79">
        <v>57.1</v>
      </c>
      <c r="I79">
        <v>57.4</v>
      </c>
      <c r="J79">
        <v>57.6</v>
      </c>
      <c r="K79">
        <v>57.9</v>
      </c>
      <c r="L79">
        <v>58</v>
      </c>
      <c r="M79">
        <v>58.2</v>
      </c>
      <c r="N79">
        <v>56.9</v>
      </c>
      <c r="O79" s="16">
        <f t="shared" si="0"/>
        <v>0.057620817843866204</v>
      </c>
      <c r="P79" s="8">
        <f>'Raw Data'!$E$62/$N$109*$N79</f>
        <v>61641.666666666664</v>
      </c>
      <c r="Q79" s="8">
        <f>'Raw Data'!$F$62/$N$109*$N79</f>
        <v>169.3452380952381</v>
      </c>
      <c r="R79" s="8">
        <f>'Raw Data'!$B32/$N79*$N$109</f>
        <v>173609.84182776802</v>
      </c>
      <c r="S79" s="8">
        <f>'Raw Data'!$E32/$N79*$N$109</f>
        <v>159437.60984182777</v>
      </c>
      <c r="T79" s="8">
        <f>'Raw Data'!$F32/$N79*$N$109</f>
        <v>442.88224956063266</v>
      </c>
    </row>
    <row r="80" spans="1:17" ht="12.75">
      <c r="A80">
        <v>1977</v>
      </c>
      <c r="B80">
        <v>58.5</v>
      </c>
      <c r="C80">
        <v>59.1</v>
      </c>
      <c r="D80">
        <v>59.5</v>
      </c>
      <c r="E80">
        <v>60</v>
      </c>
      <c r="F80">
        <v>60.3</v>
      </c>
      <c r="G80">
        <v>60.7</v>
      </c>
      <c r="H80">
        <v>61</v>
      </c>
      <c r="I80">
        <v>61.2</v>
      </c>
      <c r="J80">
        <v>61.4</v>
      </c>
      <c r="K80">
        <v>61.6</v>
      </c>
      <c r="L80">
        <v>61.9</v>
      </c>
      <c r="M80">
        <v>62.1</v>
      </c>
      <c r="N80">
        <v>60.6</v>
      </c>
      <c r="O80" s="16">
        <f t="shared" si="0"/>
        <v>0.06502636203866438</v>
      </c>
      <c r="P80" s="8">
        <f>'Raw Data'!$E$62/$N$109*$N80</f>
        <v>65650</v>
      </c>
      <c r="Q80" s="8">
        <f>'Raw Data'!$F$62/$N$109*$N80</f>
        <v>180.35714285714286</v>
      </c>
    </row>
    <row r="81" spans="1:17" ht="12.75">
      <c r="A81">
        <v>1978</v>
      </c>
      <c r="B81">
        <v>62.5</v>
      </c>
      <c r="C81">
        <v>62.9</v>
      </c>
      <c r="D81">
        <v>63.4</v>
      </c>
      <c r="E81">
        <v>63.9</v>
      </c>
      <c r="F81">
        <v>64.5</v>
      </c>
      <c r="G81">
        <v>65.2</v>
      </c>
      <c r="H81">
        <v>65.7</v>
      </c>
      <c r="I81">
        <v>66</v>
      </c>
      <c r="J81">
        <v>66.5</v>
      </c>
      <c r="K81">
        <v>67.1</v>
      </c>
      <c r="L81">
        <v>67.4</v>
      </c>
      <c r="M81">
        <v>67.7</v>
      </c>
      <c r="N81">
        <v>65.2</v>
      </c>
      <c r="O81" s="16">
        <f aca="true" t="shared" si="1" ref="O81:O113">(N81-N80)/N80</f>
        <v>0.07590759075907592</v>
      </c>
      <c r="P81" s="8">
        <f>'Raw Data'!$E$62/$N$109*$N81</f>
        <v>70633.33333333333</v>
      </c>
      <c r="Q81" s="8">
        <f>'Raw Data'!$F$62/$N$109*$N81</f>
        <v>194.04761904761907</v>
      </c>
    </row>
    <row r="82" spans="1:20" ht="12.75">
      <c r="A82">
        <v>1979</v>
      </c>
      <c r="B82">
        <v>68.3</v>
      </c>
      <c r="C82">
        <v>69.1</v>
      </c>
      <c r="D82">
        <v>69.8</v>
      </c>
      <c r="E82">
        <v>70.6</v>
      </c>
      <c r="F82">
        <v>71.5</v>
      </c>
      <c r="G82">
        <v>72.3</v>
      </c>
      <c r="H82">
        <v>73.1</v>
      </c>
      <c r="I82">
        <v>73.8</v>
      </c>
      <c r="J82">
        <v>74.6</v>
      </c>
      <c r="K82">
        <v>75.2</v>
      </c>
      <c r="L82">
        <v>75.9</v>
      </c>
      <c r="M82">
        <v>76.7</v>
      </c>
      <c r="N82">
        <v>72.6</v>
      </c>
      <c r="O82" s="16">
        <f t="shared" si="1"/>
        <v>0.11349693251533728</v>
      </c>
      <c r="P82" s="8">
        <f>'Raw Data'!$E$62/$N$109*$N82</f>
        <v>78649.99999999999</v>
      </c>
      <c r="Q82" s="8">
        <f>'Raw Data'!$F$62/$N$109*$N82</f>
        <v>216.07142857142856</v>
      </c>
      <c r="R82" s="8">
        <f>'Raw Data'!$B35/$N82*$N$109</f>
        <v>152227.43801652893</v>
      </c>
      <c r="S82" s="8">
        <f>'Raw Data'!$E35/$N82*$N$109</f>
        <v>141120</v>
      </c>
      <c r="T82" s="8">
        <f>'Raw Data'!$F35/$N82*$N$109</f>
        <v>388.7603305785124</v>
      </c>
    </row>
    <row r="83" spans="1:20" ht="12.75">
      <c r="A83">
        <v>1980</v>
      </c>
      <c r="B83">
        <v>77.8</v>
      </c>
      <c r="C83">
        <v>78.9</v>
      </c>
      <c r="D83">
        <v>80.1</v>
      </c>
      <c r="E83">
        <v>81</v>
      </c>
      <c r="F83">
        <v>81.8</v>
      </c>
      <c r="G83">
        <v>82.7</v>
      </c>
      <c r="H83">
        <v>82.7</v>
      </c>
      <c r="I83">
        <v>83.3</v>
      </c>
      <c r="J83">
        <v>84</v>
      </c>
      <c r="K83">
        <v>84.8</v>
      </c>
      <c r="L83">
        <v>85.5</v>
      </c>
      <c r="M83">
        <v>86.3</v>
      </c>
      <c r="N83">
        <v>82.4</v>
      </c>
      <c r="O83" s="16">
        <f t="shared" si="1"/>
        <v>0.13498622589531697</v>
      </c>
      <c r="P83" s="8">
        <f>'Raw Data'!$E$62/$N$109*$N83</f>
        <v>89266.66666666667</v>
      </c>
      <c r="Q83" s="8">
        <f>'Raw Data'!$F$62/$N$109*$N83</f>
        <v>245.23809523809527</v>
      </c>
      <c r="R83" s="8">
        <f>'Raw Data'!$B36/$N83*$N$109</f>
        <v>136520.38834951454</v>
      </c>
      <c r="S83" s="8">
        <f>'Raw Data'!$E36/$N83*$N$109</f>
        <v>124336.31067961163</v>
      </c>
      <c r="T83" s="8">
        <f>'Raw Data'!$F36/$N83*$N$109</f>
        <v>342.5242718446602</v>
      </c>
    </row>
    <row r="84" spans="1:20" ht="12.75">
      <c r="A84">
        <v>1981</v>
      </c>
      <c r="B84">
        <v>87</v>
      </c>
      <c r="C84">
        <v>87.9</v>
      </c>
      <c r="D84">
        <v>88.5</v>
      </c>
      <c r="E84">
        <v>89.1</v>
      </c>
      <c r="F84">
        <v>89.8</v>
      </c>
      <c r="G84">
        <v>90.6</v>
      </c>
      <c r="H84">
        <v>91.6</v>
      </c>
      <c r="I84">
        <v>92.3</v>
      </c>
      <c r="J84">
        <v>93.2</v>
      </c>
      <c r="K84">
        <v>93.4</v>
      </c>
      <c r="L84">
        <v>93.7</v>
      </c>
      <c r="M84">
        <v>94</v>
      </c>
      <c r="N84">
        <v>90.9</v>
      </c>
      <c r="O84" s="16">
        <f t="shared" si="1"/>
        <v>0.10315533980582524</v>
      </c>
      <c r="P84" s="8">
        <f>'Raw Data'!$E$62/$N$109*$N84</f>
        <v>98475</v>
      </c>
      <c r="Q84" s="8">
        <f>'Raw Data'!$F$62/$N$109*$N84</f>
        <v>270.53571428571433</v>
      </c>
      <c r="S84" s="8">
        <f>'Raw Data'!$E37/$N84*$N$109</f>
        <v>112709.70297029702</v>
      </c>
      <c r="T84" s="8">
        <f>'Raw Data'!$F37/$N84*$N$109</f>
        <v>310.4950495049505</v>
      </c>
    </row>
    <row r="85" spans="1:20" ht="12.75">
      <c r="A85">
        <v>1982</v>
      </c>
      <c r="B85">
        <v>94.3</v>
      </c>
      <c r="C85">
        <v>94.6</v>
      </c>
      <c r="D85">
        <v>94.5</v>
      </c>
      <c r="E85">
        <v>94.9</v>
      </c>
      <c r="F85">
        <v>95.8</v>
      </c>
      <c r="G85">
        <v>97</v>
      </c>
      <c r="H85">
        <v>97.5</v>
      </c>
      <c r="I85">
        <v>97.7</v>
      </c>
      <c r="J85">
        <v>97.9</v>
      </c>
      <c r="K85">
        <v>98.2</v>
      </c>
      <c r="L85">
        <v>98</v>
      </c>
      <c r="M85">
        <v>97.6</v>
      </c>
      <c r="N85">
        <v>96.5</v>
      </c>
      <c r="O85" s="16">
        <f t="shared" si="1"/>
        <v>0.06160616061606154</v>
      </c>
      <c r="P85" s="8">
        <f>'Raw Data'!$E$62/$N$109*$N85</f>
        <v>104541.66666666666</v>
      </c>
      <c r="Q85" s="8">
        <f>'Raw Data'!$F$62/$N$109*$N85</f>
        <v>287.20238095238096</v>
      </c>
      <c r="S85" s="8">
        <f>'Raw Data'!$E38/$N85*$N$109</f>
        <v>106169.03626943006</v>
      </c>
      <c r="T85" s="8">
        <f>'Raw Data'!$F38/$N85*$N$109</f>
        <v>292.47668393782385</v>
      </c>
    </row>
    <row r="86" spans="1:20" ht="12.75">
      <c r="A86">
        <v>1983</v>
      </c>
      <c r="B86">
        <v>97.8</v>
      </c>
      <c r="C86">
        <v>97.9</v>
      </c>
      <c r="D86">
        <v>97.9</v>
      </c>
      <c r="E86">
        <v>98.6</v>
      </c>
      <c r="F86">
        <v>99.2</v>
      </c>
      <c r="G86">
        <v>99.5</v>
      </c>
      <c r="H86">
        <v>99.9</v>
      </c>
      <c r="I86">
        <v>100.2</v>
      </c>
      <c r="J86">
        <v>100.7</v>
      </c>
      <c r="K86">
        <v>101</v>
      </c>
      <c r="L86">
        <v>101.2</v>
      </c>
      <c r="M86">
        <v>101.3</v>
      </c>
      <c r="N86">
        <v>99.6</v>
      </c>
      <c r="O86" s="16">
        <f t="shared" si="1"/>
        <v>0.03212435233160616</v>
      </c>
      <c r="P86" s="8">
        <f>'Raw Data'!$E$62/$N$109*$N86</f>
        <v>107899.99999999999</v>
      </c>
      <c r="Q86" s="8">
        <f>'Raw Data'!$F$62/$N$109*$N86</f>
        <v>296.42857142857144</v>
      </c>
      <c r="R86" s="8">
        <f>'Raw Data'!$B39/$N86*$N$109</f>
        <v>102864.57831325302</v>
      </c>
      <c r="S86" s="8">
        <f>'Raw Data'!$E39/$N86*$N$109</f>
        <v>102864.57831325302</v>
      </c>
      <c r="T86" s="8">
        <f>'Raw Data'!$F39/$N86*$N$109</f>
        <v>283.3734939759036</v>
      </c>
    </row>
    <row r="87" spans="1:20" ht="12.75">
      <c r="A87">
        <v>1984</v>
      </c>
      <c r="B87">
        <v>101.9</v>
      </c>
      <c r="C87">
        <v>102.4</v>
      </c>
      <c r="D87">
        <v>102.6</v>
      </c>
      <c r="E87">
        <v>103.1</v>
      </c>
      <c r="F87">
        <v>103.4</v>
      </c>
      <c r="G87">
        <v>103.7</v>
      </c>
      <c r="H87">
        <v>104.1</v>
      </c>
      <c r="I87">
        <v>104.5</v>
      </c>
      <c r="J87">
        <v>105</v>
      </c>
      <c r="K87">
        <v>105.3</v>
      </c>
      <c r="L87">
        <v>105.3</v>
      </c>
      <c r="M87">
        <v>105.3</v>
      </c>
      <c r="N87">
        <v>103.9</v>
      </c>
      <c r="O87" s="16">
        <f t="shared" si="1"/>
        <v>0.04317269076305232</v>
      </c>
      <c r="P87" s="8">
        <f>'Raw Data'!$E$62/$N$109*$N87</f>
        <v>112558.33333333333</v>
      </c>
      <c r="Q87" s="8">
        <f>'Raw Data'!$F$62/$N$109*$N87</f>
        <v>309.2261904761905</v>
      </c>
      <c r="R87" s="8">
        <f>'Raw Data'!$B40/$N87*$N$109</f>
        <v>127673.53224254088</v>
      </c>
      <c r="S87" s="8">
        <f>'Raw Data'!$E40/$N87*$N$109</f>
        <v>119737.59384023098</v>
      </c>
      <c r="T87" s="8">
        <f>'Raw Data'!$F40/$N87*$N$109</f>
        <v>329.85563041385944</v>
      </c>
    </row>
    <row r="88" spans="1:20" ht="12.75">
      <c r="A88">
        <v>1985</v>
      </c>
      <c r="B88">
        <v>105.5</v>
      </c>
      <c r="C88">
        <v>106</v>
      </c>
      <c r="D88">
        <v>106.4</v>
      </c>
      <c r="E88">
        <v>106.9</v>
      </c>
      <c r="F88">
        <v>107.3</v>
      </c>
      <c r="G88">
        <v>107.6</v>
      </c>
      <c r="H88">
        <v>107.8</v>
      </c>
      <c r="I88">
        <v>108</v>
      </c>
      <c r="J88">
        <v>108.3</v>
      </c>
      <c r="K88">
        <v>108.7</v>
      </c>
      <c r="L88">
        <v>109</v>
      </c>
      <c r="M88">
        <v>109.3</v>
      </c>
      <c r="N88">
        <v>107.6</v>
      </c>
      <c r="O88" s="16">
        <f t="shared" si="1"/>
        <v>0.03561116458132809</v>
      </c>
      <c r="P88" s="8">
        <f>'Raw Data'!$E$62/$N$109*$N88</f>
        <v>116566.66666666666</v>
      </c>
      <c r="Q88" s="8">
        <f>'Raw Data'!$F$62/$N$109*$N88</f>
        <v>320.23809523809524</v>
      </c>
      <c r="R88" s="8">
        <f>'Raw Data'!$B41/$N88*$N$109</f>
        <v>146890.70631970261</v>
      </c>
      <c r="S88" s="8">
        <f>'Raw Data'!$E41/$N88*$N$109</f>
        <v>136023.79182156135</v>
      </c>
      <c r="T88" s="8">
        <f>'Raw Data'!$F41/$N88*$N$109</f>
        <v>374.72118959107803</v>
      </c>
    </row>
    <row r="89" spans="1:20" ht="12.75">
      <c r="A89">
        <v>1986</v>
      </c>
      <c r="B89">
        <v>109.6</v>
      </c>
      <c r="C89">
        <v>109.3</v>
      </c>
      <c r="D89">
        <v>108.8</v>
      </c>
      <c r="E89">
        <v>108.6</v>
      </c>
      <c r="F89">
        <v>108.9</v>
      </c>
      <c r="G89">
        <v>109.5</v>
      </c>
      <c r="H89">
        <v>109.5</v>
      </c>
      <c r="I89">
        <v>109.7</v>
      </c>
      <c r="J89">
        <v>110.2</v>
      </c>
      <c r="K89">
        <v>110.3</v>
      </c>
      <c r="L89">
        <v>110.4</v>
      </c>
      <c r="M89">
        <v>110.5</v>
      </c>
      <c r="N89">
        <v>109.6</v>
      </c>
      <c r="O89" s="16">
        <f t="shared" si="1"/>
        <v>0.01858736059479554</v>
      </c>
      <c r="P89" s="8">
        <f>'Raw Data'!$E$62/$N$109*$N89</f>
        <v>118733.33333333331</v>
      </c>
      <c r="Q89" s="8">
        <f>'Raw Data'!$F$62/$N$109*$N89</f>
        <v>326.1904761904762</v>
      </c>
      <c r="R89" s="8">
        <f>'Raw Data'!$B42/$N89*$N$109</f>
        <v>140218.68613138684</v>
      </c>
      <c r="S89" s="8">
        <f>'Raw Data'!$E42/$N89*$N$109</f>
        <v>140384.23357664235</v>
      </c>
      <c r="T89" s="8">
        <f>'Raw Data'!$F42/$N89*$N$109</f>
        <v>386.7334258309706</v>
      </c>
    </row>
    <row r="90" spans="1:20" ht="12.75">
      <c r="A90">
        <v>1987</v>
      </c>
      <c r="B90">
        <v>111.2</v>
      </c>
      <c r="C90">
        <v>111.6</v>
      </c>
      <c r="D90">
        <v>112.1</v>
      </c>
      <c r="E90">
        <v>112.7</v>
      </c>
      <c r="F90">
        <v>113.1</v>
      </c>
      <c r="G90">
        <v>113.5</v>
      </c>
      <c r="H90">
        <v>113.8</v>
      </c>
      <c r="I90">
        <v>114.4</v>
      </c>
      <c r="J90">
        <v>115</v>
      </c>
      <c r="K90">
        <v>115.3</v>
      </c>
      <c r="L90">
        <v>115.4</v>
      </c>
      <c r="M90">
        <v>115.4</v>
      </c>
      <c r="N90">
        <v>113.6</v>
      </c>
      <c r="O90" s="16">
        <f t="shared" si="1"/>
        <v>0.03649635036496351</v>
      </c>
      <c r="P90" s="8">
        <f>'Raw Data'!$E$62/$N$109*$N90</f>
        <v>123066.66666666666</v>
      </c>
      <c r="Q90" s="8">
        <f>'Raw Data'!$F$62/$N$109*$N90</f>
        <v>338.0952380952381</v>
      </c>
      <c r="R90" s="8">
        <f>'Raw Data'!$B43/$N90*$N$109</f>
        <v>135008.11267605633</v>
      </c>
      <c r="S90" s="8">
        <f>'Raw Data'!$E43/$N90*$N$109</f>
        <v>142113.8028169014</v>
      </c>
      <c r="T90" s="8">
        <f>'Raw Data'!$F43/$N90*$N$109</f>
        <v>390.4225352112676</v>
      </c>
    </row>
    <row r="91" spans="1:20" ht="12.75">
      <c r="A91">
        <v>1988</v>
      </c>
      <c r="B91">
        <v>115.7</v>
      </c>
      <c r="C91">
        <v>116</v>
      </c>
      <c r="D91">
        <v>116.5</v>
      </c>
      <c r="E91">
        <v>117.1</v>
      </c>
      <c r="F91">
        <v>117.5</v>
      </c>
      <c r="G91">
        <v>118</v>
      </c>
      <c r="H91">
        <v>118.5</v>
      </c>
      <c r="I91">
        <v>119</v>
      </c>
      <c r="J91">
        <v>119.8</v>
      </c>
      <c r="K91">
        <v>120.2</v>
      </c>
      <c r="L91">
        <v>120.3</v>
      </c>
      <c r="M91">
        <v>120.5</v>
      </c>
      <c r="N91">
        <v>118.3</v>
      </c>
      <c r="O91" s="16">
        <f t="shared" si="1"/>
        <v>0.041373239436619746</v>
      </c>
      <c r="P91" s="8">
        <f>'Raw Data'!$E$62/$N$109*$N91</f>
        <v>128158.33333333333</v>
      </c>
      <c r="Q91" s="8">
        <f>'Raw Data'!$F$62/$N$109*$N91</f>
        <v>352.0833333333333</v>
      </c>
      <c r="R91" s="8">
        <f>'Raw Data'!$B44/$N91*$N$109</f>
        <v>138389.96449704142</v>
      </c>
      <c r="S91" s="8">
        <f>'Raw Data'!$E44/$N91*$N$109</f>
        <v>142670.76923076925</v>
      </c>
      <c r="T91" s="8">
        <f>'Raw Data'!$F44/$N91*$N$109</f>
        <v>391.9526627218935</v>
      </c>
    </row>
    <row r="92" spans="1:20" ht="12.75">
      <c r="A92">
        <v>1989</v>
      </c>
      <c r="B92">
        <v>121.1</v>
      </c>
      <c r="C92">
        <v>121.6</v>
      </c>
      <c r="D92">
        <v>122.3</v>
      </c>
      <c r="E92">
        <v>123.1</v>
      </c>
      <c r="F92">
        <v>123.8</v>
      </c>
      <c r="G92">
        <v>124.1</v>
      </c>
      <c r="H92">
        <v>124.4</v>
      </c>
      <c r="I92">
        <v>124.6</v>
      </c>
      <c r="J92">
        <v>125</v>
      </c>
      <c r="K92">
        <v>125.6</v>
      </c>
      <c r="L92">
        <v>125.9</v>
      </c>
      <c r="M92">
        <v>126.1</v>
      </c>
      <c r="N92">
        <v>124</v>
      </c>
      <c r="O92" s="16">
        <f t="shared" si="1"/>
        <v>0.04818258664412513</v>
      </c>
      <c r="P92" s="8">
        <f>'Raw Data'!$E$62/$N$109*$N92</f>
        <v>134333.3333333333</v>
      </c>
      <c r="Q92" s="8">
        <f>'Raw Data'!$F$62/$N$109*$N92</f>
        <v>369.04761904761904</v>
      </c>
      <c r="R92" s="8">
        <f>'Raw Data'!$B45/$N92*$N$109</f>
        <v>164886.0387096774</v>
      </c>
      <c r="S92" s="8">
        <f>'Raw Data'!$E45/$N92*$N$109</f>
        <v>165702.1935483871</v>
      </c>
      <c r="T92" s="8">
        <f>'Raw Data'!$F45/$N92*$N$109</f>
        <v>455.2258064516129</v>
      </c>
    </row>
    <row r="93" spans="1:20" ht="12.75">
      <c r="A93">
        <v>1990</v>
      </c>
      <c r="B93">
        <v>127.4</v>
      </c>
      <c r="C93">
        <v>128</v>
      </c>
      <c r="D93">
        <v>128.7</v>
      </c>
      <c r="E93">
        <v>128.9</v>
      </c>
      <c r="F93">
        <v>129.2</v>
      </c>
      <c r="G93">
        <v>129.9</v>
      </c>
      <c r="H93">
        <v>130.4</v>
      </c>
      <c r="I93">
        <v>131.6</v>
      </c>
      <c r="J93">
        <v>132.7</v>
      </c>
      <c r="K93">
        <v>133.5</v>
      </c>
      <c r="L93">
        <v>133.8</v>
      </c>
      <c r="M93">
        <v>133.8</v>
      </c>
      <c r="N93">
        <v>130.7</v>
      </c>
      <c r="O93" s="16">
        <f t="shared" si="1"/>
        <v>0.05403225806451604</v>
      </c>
      <c r="P93" s="8">
        <f>'Raw Data'!$E$62/$N$109*$N93</f>
        <v>141591.66666666666</v>
      </c>
      <c r="Q93" s="8">
        <f>'Raw Data'!$F$62/$N$109*$N93</f>
        <v>388.98809523809524</v>
      </c>
      <c r="R93" s="8">
        <f>'Raw Data'!$B46/$N93*$N$109</f>
        <v>168387.67253251723</v>
      </c>
      <c r="S93" s="8">
        <f>'Raw Data'!$E46/$N93*$N$109</f>
        <v>168387.67253251723</v>
      </c>
      <c r="T93" s="8">
        <f>'Raw Data'!$F46/$N93*$N$109</f>
        <v>462.6034959684539</v>
      </c>
    </row>
    <row r="94" spans="1:20" ht="12.75">
      <c r="A94">
        <v>1991</v>
      </c>
      <c r="B94">
        <v>134.6</v>
      </c>
      <c r="C94">
        <v>134.8</v>
      </c>
      <c r="D94">
        <v>135</v>
      </c>
      <c r="E94">
        <v>135.2</v>
      </c>
      <c r="F94">
        <v>135.6</v>
      </c>
      <c r="G94">
        <v>136</v>
      </c>
      <c r="H94">
        <v>136.2</v>
      </c>
      <c r="I94">
        <v>136.6</v>
      </c>
      <c r="J94">
        <v>137.2</v>
      </c>
      <c r="K94">
        <v>137.4</v>
      </c>
      <c r="L94">
        <v>137.8</v>
      </c>
      <c r="M94">
        <v>137.9</v>
      </c>
      <c r="N94">
        <v>136.2</v>
      </c>
      <c r="O94" s="16">
        <f t="shared" si="1"/>
        <v>0.04208110175975517</v>
      </c>
      <c r="P94" s="8">
        <f>'Raw Data'!$E$62/$N$109*$N94</f>
        <v>147549.99999999997</v>
      </c>
      <c r="Q94" s="8">
        <f>'Raw Data'!$F$62/$N$109*$N94</f>
        <v>405.35714285714283</v>
      </c>
      <c r="R94" s="8">
        <f>'Raw Data'!$B47/$N94*$N$109</f>
        <v>166564.22907488988</v>
      </c>
      <c r="S94" s="8">
        <f>'Raw Data'!$E47/$N94*$N$109</f>
        <v>166564.22907488988</v>
      </c>
      <c r="T94" s="8">
        <f>'Raw Data'!$F47/$N94*$N$109</f>
        <v>458.85462555066084</v>
      </c>
    </row>
    <row r="95" spans="1:20" ht="12.75">
      <c r="A95">
        <v>1992</v>
      </c>
      <c r="B95">
        <v>138.1</v>
      </c>
      <c r="C95">
        <v>138.6</v>
      </c>
      <c r="D95">
        <v>139.3</v>
      </c>
      <c r="E95">
        <v>139.5</v>
      </c>
      <c r="F95">
        <v>139.7</v>
      </c>
      <c r="G95">
        <v>140.2</v>
      </c>
      <c r="H95">
        <v>140.5</v>
      </c>
      <c r="I95">
        <v>140.9</v>
      </c>
      <c r="J95">
        <v>141.3</v>
      </c>
      <c r="K95">
        <v>141.8</v>
      </c>
      <c r="L95">
        <v>142</v>
      </c>
      <c r="M95">
        <v>141.9</v>
      </c>
      <c r="N95">
        <v>140.3</v>
      </c>
      <c r="O95" s="16">
        <f t="shared" si="1"/>
        <v>0.030102790014684456</v>
      </c>
      <c r="P95" s="8">
        <f>'Raw Data'!$E$62/$N$109*$N95</f>
        <v>151991.66666666666</v>
      </c>
      <c r="Q95" s="8">
        <f>'Raw Data'!$F$62/$N$109*$N95</f>
        <v>417.55952380952385</v>
      </c>
      <c r="R95" s="8">
        <f>'Raw Data'!$B48/$N95*$N$109</f>
        <v>161696.70705630787</v>
      </c>
      <c r="S95" s="8">
        <f>'Raw Data'!$E48/$N95*$N$109</f>
        <v>161696.70705630787</v>
      </c>
      <c r="T95" s="8">
        <f>'Raw Data'!$F48/$N95*$N$109</f>
        <v>445.4454739843193</v>
      </c>
    </row>
    <row r="96" spans="1:20" ht="12.75">
      <c r="A96">
        <v>1993</v>
      </c>
      <c r="B96">
        <v>142.6</v>
      </c>
      <c r="C96">
        <v>143.1</v>
      </c>
      <c r="D96">
        <v>143.6</v>
      </c>
      <c r="E96">
        <v>144</v>
      </c>
      <c r="F96">
        <v>144.2</v>
      </c>
      <c r="G96">
        <v>144.4</v>
      </c>
      <c r="H96">
        <v>144.4</v>
      </c>
      <c r="I96">
        <v>144.8</v>
      </c>
      <c r="J96">
        <v>145.1</v>
      </c>
      <c r="K96">
        <v>145.7</v>
      </c>
      <c r="L96">
        <v>145.8</v>
      </c>
      <c r="M96">
        <v>145.8</v>
      </c>
      <c r="N96">
        <v>144.5</v>
      </c>
      <c r="O96" s="16">
        <f t="shared" si="1"/>
        <v>0.029935851746257933</v>
      </c>
      <c r="P96" s="8">
        <f>'Raw Data'!$E$62/$N$109*$N96</f>
        <v>156541.66666666666</v>
      </c>
      <c r="Q96" s="8">
        <f>'Raw Data'!$F$62/$N$109*$N96</f>
        <v>430.0595238095238</v>
      </c>
      <c r="R96" s="8">
        <f>'Raw Data'!$B49/$N96*$N$109</f>
        <v>156996.87197231833</v>
      </c>
      <c r="S96" s="8">
        <f>'Raw Data'!$E49/$N96*$N$109</f>
        <v>194979.98615916955</v>
      </c>
      <c r="T96" s="8">
        <f>'Raw Data'!$F49/$N96*$N$109</f>
        <v>537.1349480968858</v>
      </c>
    </row>
    <row r="97" spans="1:20" ht="12.75">
      <c r="A97">
        <v>1994</v>
      </c>
      <c r="B97">
        <v>146.2</v>
      </c>
      <c r="C97">
        <v>146.7</v>
      </c>
      <c r="D97">
        <v>147.2</v>
      </c>
      <c r="E97">
        <v>147.4</v>
      </c>
      <c r="F97">
        <v>147.5</v>
      </c>
      <c r="G97">
        <v>148</v>
      </c>
      <c r="H97">
        <v>148.4</v>
      </c>
      <c r="I97">
        <v>149</v>
      </c>
      <c r="J97">
        <v>149.4</v>
      </c>
      <c r="K97">
        <v>149.5</v>
      </c>
      <c r="L97">
        <v>149.7</v>
      </c>
      <c r="M97">
        <v>149.7</v>
      </c>
      <c r="N97">
        <v>148.2</v>
      </c>
      <c r="O97" s="16">
        <f t="shared" si="1"/>
        <v>0.02560553633217985</v>
      </c>
      <c r="P97" s="8">
        <f>'Raw Data'!$E$62/$N$109*$N97</f>
        <v>160549.99999999997</v>
      </c>
      <c r="Q97" s="8">
        <f>'Raw Data'!$F$62/$N$109*$N97</f>
        <v>441.07142857142856</v>
      </c>
      <c r="R97" s="8">
        <f>'Raw Data'!$B50/$N97*$N$109</f>
        <v>153077.24696356276</v>
      </c>
      <c r="S97" s="8">
        <f>'Raw Data'!$E50/$N97*$N$109</f>
        <v>190112.06477732796</v>
      </c>
      <c r="T97" s="8">
        <f>'Raw Data'!$F50/$N97*$N$109</f>
        <v>523.7246963562753</v>
      </c>
    </row>
    <row r="98" spans="1:20" ht="12.75">
      <c r="A98">
        <v>1995</v>
      </c>
      <c r="B98">
        <v>150.3</v>
      </c>
      <c r="C98">
        <v>150.9</v>
      </c>
      <c r="D98">
        <v>151.4</v>
      </c>
      <c r="E98">
        <v>151.9</v>
      </c>
      <c r="F98">
        <v>152.2</v>
      </c>
      <c r="G98">
        <v>152.5</v>
      </c>
      <c r="H98">
        <v>152.5</v>
      </c>
      <c r="I98">
        <v>152.9</v>
      </c>
      <c r="J98">
        <v>153.2</v>
      </c>
      <c r="K98">
        <v>153.7</v>
      </c>
      <c r="L98">
        <v>153.6</v>
      </c>
      <c r="M98">
        <v>153.5</v>
      </c>
      <c r="N98">
        <v>152.4</v>
      </c>
      <c r="O98" s="16">
        <f t="shared" si="1"/>
        <v>0.028340080971660037</v>
      </c>
      <c r="P98" s="8">
        <f>'Raw Data'!$E$62/$N$109*$N98</f>
        <v>165100</v>
      </c>
      <c r="Q98" s="8">
        <f>'Raw Data'!$F$62/$N$109*$N98</f>
        <v>453.5714285714286</v>
      </c>
      <c r="R98" s="8">
        <f>'Raw Data'!$B51/$N98*$N$109</f>
        <v>181031.24409448818</v>
      </c>
      <c r="S98" s="8">
        <f>'Raw Data'!$E51/$N98*$N$109</f>
        <v>217045.4173228346</v>
      </c>
      <c r="T98" s="8">
        <f>'Raw Data'!$F51/$N98*$N$109</f>
        <v>597.9212598425196</v>
      </c>
    </row>
    <row r="99" spans="1:20" ht="12.75">
      <c r="A99">
        <v>1996</v>
      </c>
      <c r="B99">
        <v>154.4</v>
      </c>
      <c r="C99">
        <v>154.9</v>
      </c>
      <c r="D99">
        <v>155.7</v>
      </c>
      <c r="E99">
        <v>156.3</v>
      </c>
      <c r="F99">
        <v>156.6</v>
      </c>
      <c r="G99">
        <v>156.7</v>
      </c>
      <c r="H99">
        <v>157</v>
      </c>
      <c r="I99">
        <v>157.3</v>
      </c>
      <c r="J99">
        <v>157.8</v>
      </c>
      <c r="K99">
        <v>158.3</v>
      </c>
      <c r="L99">
        <v>158.6</v>
      </c>
      <c r="M99">
        <v>158.6</v>
      </c>
      <c r="N99">
        <v>156.9</v>
      </c>
      <c r="O99" s="16">
        <f t="shared" si="1"/>
        <v>0.02952755905511811</v>
      </c>
      <c r="P99" s="8">
        <f>'Raw Data'!$E$62/$N$109*$N99</f>
        <v>169975</v>
      </c>
      <c r="Q99" s="8">
        <f>'Raw Data'!$F$62/$N$109*$N99</f>
        <v>466.9642857142857</v>
      </c>
      <c r="R99" s="8">
        <f>'Raw Data'!$B52/$N99*$N$109</f>
        <v>168842.8910133843</v>
      </c>
      <c r="S99" s="8">
        <f>'Raw Data'!$E52/$N99*$N$109</f>
        <v>189831.6481835564</v>
      </c>
      <c r="T99" s="8">
        <f>'Raw Data'!$F52/$N99*$N$109</f>
        <v>522.9521988527724</v>
      </c>
    </row>
    <row r="100" spans="1:20" ht="12.75">
      <c r="A100">
        <v>1997</v>
      </c>
      <c r="B100">
        <v>159.1</v>
      </c>
      <c r="C100">
        <v>159.6</v>
      </c>
      <c r="D100">
        <v>160</v>
      </c>
      <c r="E100">
        <v>160.2</v>
      </c>
      <c r="F100">
        <v>160.1</v>
      </c>
      <c r="G100">
        <v>160.3</v>
      </c>
      <c r="H100">
        <v>160.5</v>
      </c>
      <c r="I100">
        <v>160.8</v>
      </c>
      <c r="J100">
        <v>161.2</v>
      </c>
      <c r="K100">
        <v>161.6</v>
      </c>
      <c r="L100">
        <v>161.5</v>
      </c>
      <c r="M100">
        <v>161.3</v>
      </c>
      <c r="N100">
        <v>160.5</v>
      </c>
      <c r="O100" s="16">
        <f t="shared" si="1"/>
        <v>0.022944550669216024</v>
      </c>
      <c r="P100" s="8">
        <f>'Raw Data'!$E$62/$N$109*$N100</f>
        <v>173875</v>
      </c>
      <c r="Q100" s="8">
        <f>'Raw Data'!$F$62/$N$109*$N100</f>
        <v>477.67857142857144</v>
      </c>
      <c r="R100" s="8">
        <f>'Raw Data'!$B53/$N100*$N$109</f>
        <v>185522.2429906542</v>
      </c>
      <c r="S100" s="8">
        <f>'Raw Data'!$E53/$N100*$N$109</f>
        <v>194692.84485981308</v>
      </c>
      <c r="T100" s="8">
        <f>'Raw Data'!$F53/$N100*$N$109</f>
        <v>536.3439252336449</v>
      </c>
    </row>
    <row r="101" spans="1:20" ht="12.75">
      <c r="A101">
        <v>1998</v>
      </c>
      <c r="B101">
        <v>161.6</v>
      </c>
      <c r="C101">
        <v>161.9</v>
      </c>
      <c r="D101">
        <v>162.2</v>
      </c>
      <c r="E101">
        <v>162.5</v>
      </c>
      <c r="F101">
        <v>162.8</v>
      </c>
      <c r="G101">
        <v>163</v>
      </c>
      <c r="H101">
        <v>163.2</v>
      </c>
      <c r="I101">
        <v>163.4</v>
      </c>
      <c r="J101">
        <v>163.6</v>
      </c>
      <c r="K101">
        <v>164</v>
      </c>
      <c r="L101">
        <v>164</v>
      </c>
      <c r="M101">
        <v>163.9</v>
      </c>
      <c r="N101">
        <v>163</v>
      </c>
      <c r="O101" s="16">
        <f t="shared" si="1"/>
        <v>0.01557632398753894</v>
      </c>
      <c r="P101" s="8">
        <f>'Raw Data'!$E$62/$N$109*$N101</f>
        <v>176583.3333333333</v>
      </c>
      <c r="Q101" s="8">
        <f>'Raw Data'!$F$62/$N$109*$N101</f>
        <v>485.11904761904765</v>
      </c>
      <c r="R101" s="8">
        <f>'Raw Data'!$B54/$N101*$N$109</f>
        <v>182727.5190184049</v>
      </c>
      <c r="S101" s="8">
        <f>'Raw Data'!$E54/$N101*$N$109</f>
        <v>191706.75828220858</v>
      </c>
      <c r="T101" s="8">
        <f>'Raw Data'!$F54/$N101*$N$109</f>
        <v>528.117791411043</v>
      </c>
    </row>
    <row r="102" spans="1:20" ht="12.75">
      <c r="A102">
        <v>1999</v>
      </c>
      <c r="B102">
        <v>164.3</v>
      </c>
      <c r="C102">
        <v>164.5</v>
      </c>
      <c r="D102">
        <v>165</v>
      </c>
      <c r="E102">
        <v>166.2</v>
      </c>
      <c r="F102">
        <v>166.2</v>
      </c>
      <c r="G102">
        <v>166.2</v>
      </c>
      <c r="H102">
        <v>166.7</v>
      </c>
      <c r="I102">
        <v>167.1</v>
      </c>
      <c r="J102">
        <v>167.9</v>
      </c>
      <c r="K102">
        <v>168.2</v>
      </c>
      <c r="L102">
        <v>168.3</v>
      </c>
      <c r="M102">
        <v>168.3</v>
      </c>
      <c r="N102">
        <v>166.6</v>
      </c>
      <c r="O102" s="16">
        <f t="shared" si="1"/>
        <v>0.022085889570552113</v>
      </c>
      <c r="P102" s="8">
        <f>'Raw Data'!$E$62/$N$109*$N102</f>
        <v>180483.3333333333</v>
      </c>
      <c r="Q102" s="8">
        <f>'Raw Data'!$F$62/$N$109*$N102</f>
        <v>495.8333333333333</v>
      </c>
      <c r="R102" s="8">
        <f>'Raw Data'!$B55/$N102*$N$109</f>
        <v>178286.52100840336</v>
      </c>
      <c r="S102" s="8">
        <f>'Raw Data'!$E55/$N102*$N$109</f>
        <v>187047.5294117647</v>
      </c>
      <c r="T102" s="8">
        <f>'Raw Data'!$F55/$N102*$N$109</f>
        <v>516.7058823529412</v>
      </c>
    </row>
    <row r="103" spans="1:20" ht="12.75">
      <c r="A103">
        <v>2000</v>
      </c>
      <c r="B103">
        <v>168.8</v>
      </c>
      <c r="C103">
        <v>169.8</v>
      </c>
      <c r="D103">
        <v>171.2</v>
      </c>
      <c r="E103">
        <v>171.3</v>
      </c>
      <c r="F103">
        <v>171.5</v>
      </c>
      <c r="G103">
        <v>172.4</v>
      </c>
      <c r="H103">
        <v>172.8</v>
      </c>
      <c r="I103">
        <v>172.8</v>
      </c>
      <c r="J103">
        <v>173.7</v>
      </c>
      <c r="K103">
        <v>174</v>
      </c>
      <c r="L103">
        <v>174.1</v>
      </c>
      <c r="M103">
        <v>174</v>
      </c>
      <c r="N103">
        <v>172.2</v>
      </c>
      <c r="O103" s="16">
        <f t="shared" si="1"/>
        <v>0.033613445378151224</v>
      </c>
      <c r="P103" s="8">
        <f>'Raw Data'!$E$62/$N$109*$N103</f>
        <v>186549.99999999997</v>
      </c>
      <c r="Q103" s="8">
        <f>'Raw Data'!$F$62/$N$109*$N103</f>
        <v>512.5</v>
      </c>
      <c r="R103" s="8">
        <f>'Raw Data'!$B56/$N103*$N$109</f>
        <v>172488.58536585365</v>
      </c>
      <c r="S103" s="8">
        <f>'Raw Data'!$E56/$N103*$N$109</f>
        <v>180964.6829268293</v>
      </c>
      <c r="T103" s="8">
        <f>'Raw Data'!$F56/$N103*$N$109</f>
        <v>499.9024390243903</v>
      </c>
    </row>
    <row r="104" spans="1:20" ht="12.75">
      <c r="A104">
        <v>2001</v>
      </c>
      <c r="B104">
        <v>175.1</v>
      </c>
      <c r="C104">
        <v>175.8</v>
      </c>
      <c r="D104">
        <v>176.2</v>
      </c>
      <c r="E104">
        <v>176.9</v>
      </c>
      <c r="F104">
        <v>177.7</v>
      </c>
      <c r="G104">
        <v>178</v>
      </c>
      <c r="H104">
        <v>177.5</v>
      </c>
      <c r="I104">
        <v>177.5</v>
      </c>
      <c r="J104">
        <v>178.3</v>
      </c>
      <c r="K104">
        <v>177.7</v>
      </c>
      <c r="L104">
        <v>177.4</v>
      </c>
      <c r="M104">
        <v>176.7</v>
      </c>
      <c r="N104">
        <v>177.1</v>
      </c>
      <c r="O104" s="16">
        <f t="shared" si="1"/>
        <v>0.028455284552845562</v>
      </c>
      <c r="P104" s="8">
        <f>'Raw Data'!$E$62/$N$109*$N104</f>
        <v>191858.3333333333</v>
      </c>
      <c r="Q104" s="8">
        <f>'Raw Data'!$F$62/$N$109*$N104</f>
        <v>527.0833333333334</v>
      </c>
      <c r="R104" s="8">
        <f>'Raw Data'!$B57/$N104*$N$109</f>
        <v>179231.62055335968</v>
      </c>
      <c r="S104" s="8">
        <f>'Raw Data'!$E57/$N104*$N$109</f>
        <v>185435.57312252963</v>
      </c>
      <c r="T104" s="8">
        <f>'Raw Data'!$F57/$N104*$N$109</f>
        <v>512.2529644268775</v>
      </c>
    </row>
    <row r="105" spans="1:20" ht="12.75">
      <c r="A105">
        <v>2002</v>
      </c>
      <c r="B105">
        <v>177.1</v>
      </c>
      <c r="C105">
        <v>177.8</v>
      </c>
      <c r="D105">
        <v>178.8</v>
      </c>
      <c r="E105">
        <v>179.8</v>
      </c>
      <c r="F105">
        <v>179.8</v>
      </c>
      <c r="G105">
        <v>179.9</v>
      </c>
      <c r="H105">
        <v>180.1</v>
      </c>
      <c r="I105">
        <v>180.7</v>
      </c>
      <c r="J105">
        <v>181</v>
      </c>
      <c r="K105">
        <v>181.3</v>
      </c>
      <c r="L105">
        <v>181.3</v>
      </c>
      <c r="M105">
        <v>180.9</v>
      </c>
      <c r="N105">
        <v>179.88</v>
      </c>
      <c r="O105" s="16">
        <f t="shared" si="1"/>
        <v>0.015697346132128746</v>
      </c>
      <c r="P105" s="8">
        <f>'Raw Data'!$E$62/$N$109*$N105</f>
        <v>194869.99999999997</v>
      </c>
      <c r="Q105" s="8">
        <f>'Raw Data'!$F$62/$N$109*$N105</f>
        <v>535.3571428571429</v>
      </c>
      <c r="R105" s="8">
        <f>'Raw Data'!$B58/$N105*$N$109</f>
        <v>195917.81187458304</v>
      </c>
      <c r="S105" s="8">
        <f>'Raw Data'!$E58/$N105*$N$109</f>
        <v>202877.65176784524</v>
      </c>
      <c r="T105" s="8">
        <f>'Raw Data'!$F58/$N105*$N$109</f>
        <v>560.4355021211194</v>
      </c>
    </row>
    <row r="106" spans="1:20" ht="12.75">
      <c r="A106">
        <v>2003</v>
      </c>
      <c r="B106">
        <v>181.7</v>
      </c>
      <c r="C106">
        <v>183.1</v>
      </c>
      <c r="D106">
        <v>184.2</v>
      </c>
      <c r="E106">
        <v>183.8</v>
      </c>
      <c r="F106">
        <v>183.5</v>
      </c>
      <c r="G106">
        <v>183.7</v>
      </c>
      <c r="H106">
        <v>183.9</v>
      </c>
      <c r="I106">
        <v>184.6</v>
      </c>
      <c r="J106">
        <v>185.2</v>
      </c>
      <c r="K106">
        <v>185</v>
      </c>
      <c r="L106">
        <v>184.5</v>
      </c>
      <c r="M106">
        <v>184.3</v>
      </c>
      <c r="N106">
        <v>183.96</v>
      </c>
      <c r="O106" s="16">
        <f t="shared" si="1"/>
        <v>0.02268178785857245</v>
      </c>
      <c r="P106" s="8">
        <f>'Raw Data'!$E$62/$N$109*$N106</f>
        <v>199290</v>
      </c>
      <c r="Q106" s="8">
        <f>'Raw Data'!$F$62/$N$109*$N106</f>
        <v>547.5</v>
      </c>
      <c r="R106" s="8">
        <f>'Raw Data'!$B59/$N106*$N$109</f>
        <v>202542.46575342465</v>
      </c>
      <c r="S106" s="8">
        <f>'Raw Data'!$E59/$N106*$N$109</f>
        <v>199452.05479452055</v>
      </c>
      <c r="T106" s="8">
        <f>'Raw Data'!$F59/$N106*$N$109</f>
        <v>547.945205479452</v>
      </c>
    </row>
    <row r="107" spans="1:20" ht="12.75">
      <c r="A107">
        <v>2004</v>
      </c>
      <c r="B107">
        <v>185.2</v>
      </c>
      <c r="C107">
        <v>186.2</v>
      </c>
      <c r="D107">
        <v>187.4</v>
      </c>
      <c r="E107">
        <v>188</v>
      </c>
      <c r="F107">
        <v>189.1</v>
      </c>
      <c r="G107">
        <v>189.7</v>
      </c>
      <c r="H107">
        <v>189.4</v>
      </c>
      <c r="I107">
        <v>189.5</v>
      </c>
      <c r="J107">
        <v>189.9</v>
      </c>
      <c r="K107">
        <v>190.9</v>
      </c>
      <c r="L107">
        <v>191</v>
      </c>
      <c r="M107">
        <v>190.3</v>
      </c>
      <c r="N107">
        <v>188.9</v>
      </c>
      <c r="O107" s="16">
        <f t="shared" si="1"/>
        <v>0.026853663839965198</v>
      </c>
      <c r="P107" s="8">
        <f>'Raw Data'!$E$62/$N$109*$N107</f>
        <v>204641.66666666666</v>
      </c>
      <c r="Q107" s="8">
        <f>'Raw Data'!$F$62/$N$109*$N107</f>
        <v>562.202380952381</v>
      </c>
      <c r="R107" s="8">
        <f>'Raw Data'!$B60/$N107*$N$109</f>
        <v>214726.94547379564</v>
      </c>
      <c r="S107" s="8">
        <f>'Raw Data'!$E60/$N107*$N$109</f>
        <v>211717.35309687664</v>
      </c>
      <c r="T107" s="8">
        <f>'Raw Data'!$F60/$N107*$N$109</f>
        <v>581.6410799364743</v>
      </c>
    </row>
    <row r="108" spans="1:20" ht="12.75">
      <c r="A108">
        <v>2005</v>
      </c>
      <c r="B108">
        <v>190.7</v>
      </c>
      <c r="C108">
        <v>191.8</v>
      </c>
      <c r="D108">
        <v>193.3</v>
      </c>
      <c r="E108">
        <v>194.6</v>
      </c>
      <c r="F108">
        <v>194.4</v>
      </c>
      <c r="G108">
        <v>194.5</v>
      </c>
      <c r="H108">
        <v>195.4</v>
      </c>
      <c r="I108">
        <v>196.4</v>
      </c>
      <c r="J108">
        <v>198.8</v>
      </c>
      <c r="K108">
        <v>199.2</v>
      </c>
      <c r="L108">
        <v>197.6</v>
      </c>
      <c r="M108">
        <v>196.8</v>
      </c>
      <c r="N108">
        <v>195.3</v>
      </c>
      <c r="O108" s="16">
        <f t="shared" si="1"/>
        <v>0.033880359978824805</v>
      </c>
      <c r="P108" s="8">
        <f>'Raw Data'!$E$62/$N$109*$N108</f>
        <v>211575</v>
      </c>
      <c r="Q108" s="8">
        <f>'Raw Data'!$F$62/$N$109*$N108</f>
        <v>581.25</v>
      </c>
      <c r="R108" s="8">
        <f>'Raw Data'!$B61/$N108*$N$109</f>
        <v>200175.48387096773</v>
      </c>
      <c r="S108" s="8">
        <f>'Raw Data'!$E61/$N108*$N$109</f>
        <v>204779.35483870967</v>
      </c>
      <c r="T108" s="8">
        <f>'Raw Data'!$F61/$N108*$N$109</f>
        <v>562.5806451612902</v>
      </c>
    </row>
    <row r="109" spans="1:20" ht="12.75">
      <c r="A109">
        <v>2006</v>
      </c>
      <c r="B109">
        <v>198.3</v>
      </c>
      <c r="C109">
        <v>198.7</v>
      </c>
      <c r="D109">
        <v>199.8</v>
      </c>
      <c r="E109">
        <v>201.5</v>
      </c>
      <c r="F109">
        <v>202.5</v>
      </c>
      <c r="G109">
        <v>202.9</v>
      </c>
      <c r="H109">
        <v>203.5</v>
      </c>
      <c r="I109">
        <v>203.9</v>
      </c>
      <c r="J109">
        <v>202.9</v>
      </c>
      <c r="K109">
        <v>201.8</v>
      </c>
      <c r="L109">
        <v>201.5</v>
      </c>
      <c r="M109">
        <v>201.8</v>
      </c>
      <c r="N109">
        <v>201.6</v>
      </c>
      <c r="O109" s="16">
        <f t="shared" si="1"/>
        <v>0.03225806451612894</v>
      </c>
      <c r="P109" s="8">
        <f>'Raw Data'!$E$62/$N$109*$N109</f>
        <v>218399.99999999997</v>
      </c>
      <c r="Q109" s="8">
        <f>'Raw Data'!$F$62/$N$109*$N109</f>
        <v>600</v>
      </c>
      <c r="R109" s="8">
        <f>'Raw Data'!$B62/$N109*$N$109</f>
        <v>190720</v>
      </c>
      <c r="S109" s="8">
        <f>'Raw Data'!$E62/$N109*$N$109</f>
        <v>218399.99999999997</v>
      </c>
      <c r="T109" s="8">
        <f>'Raw Data'!$F62/$N109*$N$109</f>
        <v>600</v>
      </c>
    </row>
    <row r="110" spans="1:20" ht="12.75">
      <c r="A110">
        <v>2007</v>
      </c>
      <c r="B110">
        <v>202.416</v>
      </c>
      <c r="C110">
        <v>203.499</v>
      </c>
      <c r="D110">
        <v>205.352</v>
      </c>
      <c r="E110">
        <v>206.686</v>
      </c>
      <c r="F110">
        <v>207.949</v>
      </c>
      <c r="G110">
        <v>208.352</v>
      </c>
      <c r="H110">
        <v>208.299</v>
      </c>
      <c r="I110">
        <v>207.917</v>
      </c>
      <c r="J110">
        <v>208.49</v>
      </c>
      <c r="K110">
        <v>208.936</v>
      </c>
      <c r="L110">
        <v>210.177</v>
      </c>
      <c r="M110">
        <v>210.036</v>
      </c>
      <c r="N110">
        <v>207.342</v>
      </c>
      <c r="O110" s="16">
        <f t="shared" si="1"/>
        <v>0.02848214285714295</v>
      </c>
      <c r="P110" s="8">
        <f>'Raw Data'!$E$62/$N$109*$N110</f>
        <v>224620.5</v>
      </c>
      <c r="Q110" s="8">
        <f>'Raw Data'!$F$62/$N$109*$N110</f>
        <v>617.0892857142858</v>
      </c>
      <c r="R110" s="8">
        <f>'Raw Data'!$B63/$N110*$N$109</f>
        <v>270485.9796857366</v>
      </c>
      <c r="S110" s="8">
        <f>'Raw Data'!$E63/$N110*$N$109</f>
        <v>283135.68886188034</v>
      </c>
      <c r="T110" s="8">
        <f>'Raw Data'!$F63/$N110*$N$109</f>
        <v>777.8452990710998</v>
      </c>
    </row>
    <row r="111" spans="1:20" ht="12.75">
      <c r="A111">
        <v>2008</v>
      </c>
      <c r="B111">
        <v>211.08</v>
      </c>
      <c r="C111">
        <v>211.693</v>
      </c>
      <c r="D111">
        <v>213.528</v>
      </c>
      <c r="E111">
        <v>214.823</v>
      </c>
      <c r="F111">
        <v>216.632</v>
      </c>
      <c r="G111">
        <v>218.815</v>
      </c>
      <c r="H111">
        <v>219.964</v>
      </c>
      <c r="I111">
        <v>219.086</v>
      </c>
      <c r="J111">
        <v>218.783</v>
      </c>
      <c r="K111">
        <v>216.573</v>
      </c>
      <c r="L111">
        <v>212.425</v>
      </c>
      <c r="M111">
        <v>210.228</v>
      </c>
      <c r="N111">
        <v>215.303</v>
      </c>
      <c r="O111" s="16">
        <f t="shared" si="1"/>
        <v>0.038395501152684856</v>
      </c>
      <c r="P111" s="8">
        <f>'Raw Data'!$E$62/$N$109*$N111</f>
        <v>233244.91666666666</v>
      </c>
      <c r="Q111" s="8">
        <f>'Raw Data'!$F$62/$N$109*$N111</f>
        <v>640.7827380952381</v>
      </c>
      <c r="R111" s="8">
        <f>'Raw Data'!$B64/$N111*$N$109</f>
        <v>285555.4451168818</v>
      </c>
      <c r="S111" s="8">
        <f>'Raw Data'!$E64/$N111*$N$109</f>
        <v>294820.67597757577</v>
      </c>
      <c r="T111" s="8">
        <f>'Raw Data'!$F64/$N111*$N$109</f>
        <v>809.9469120263071</v>
      </c>
    </row>
    <row r="112" spans="1:20" ht="12.75">
      <c r="A112">
        <v>2009</v>
      </c>
      <c r="B112">
        <v>211.143</v>
      </c>
      <c r="C112">
        <v>212.193</v>
      </c>
      <c r="D112">
        <v>212.709</v>
      </c>
      <c r="E112">
        <v>213.24</v>
      </c>
      <c r="F112">
        <v>213.856</v>
      </c>
      <c r="G112">
        <v>215.693</v>
      </c>
      <c r="H112">
        <v>215.351</v>
      </c>
      <c r="I112">
        <v>215.834</v>
      </c>
      <c r="J112">
        <v>215.969</v>
      </c>
      <c r="K112">
        <v>216.177</v>
      </c>
      <c r="L112">
        <v>216.33</v>
      </c>
      <c r="M112">
        <v>215.949</v>
      </c>
      <c r="N112">
        <v>214.537</v>
      </c>
      <c r="O112" s="16">
        <f t="shared" si="1"/>
        <v>-0.0035577767146764846</v>
      </c>
      <c r="P112" s="8">
        <f>'Raw Data'!$E$62/$N$109*$N112</f>
        <v>232415.0833333333</v>
      </c>
      <c r="Q112" s="8">
        <f>'Raw Data'!$F$62/$N$109*$N112</f>
        <v>638.5029761904763</v>
      </c>
      <c r="R112" s="8">
        <f>'Raw Data'!$B65/$N112*$N$109</f>
        <v>291868.3341335061</v>
      </c>
      <c r="S112" s="8">
        <f>'Raw Data'!$E65/$N112*$N$109</f>
        <v>296017.1010128789</v>
      </c>
      <c r="T112" s="8">
        <f>'Raw Data'!$F65/$N112*$N$109</f>
        <v>813.2337939914255</v>
      </c>
    </row>
    <row r="113" spans="1:20" ht="12.75">
      <c r="A113">
        <v>2010</v>
      </c>
      <c r="B113">
        <v>216.687</v>
      </c>
      <c r="C113">
        <v>216.741</v>
      </c>
      <c r="D113">
        <v>217.631</v>
      </c>
      <c r="E113">
        <v>218.009</v>
      </c>
      <c r="F113">
        <v>218.178</v>
      </c>
      <c r="G113">
        <v>217.965</v>
      </c>
      <c r="H113">
        <v>218.011</v>
      </c>
      <c r="I113">
        <v>218.312</v>
      </c>
      <c r="J113">
        <v>218.439</v>
      </c>
      <c r="K113">
        <v>218.711</v>
      </c>
      <c r="L113">
        <v>218.803</v>
      </c>
      <c r="M113">
        <v>219.179</v>
      </c>
      <c r="N113">
        <v>218.056</v>
      </c>
      <c r="O113" s="16">
        <f t="shared" si="1"/>
        <v>0.016402765024214963</v>
      </c>
      <c r="P113" s="8">
        <f>'Raw Data'!$E$62/$N$109*$N113</f>
        <v>236227.33333333334</v>
      </c>
      <c r="Q113" s="8">
        <f>'Raw Data'!$F$62/$N$109*$N113</f>
        <v>648.9761904761905</v>
      </c>
      <c r="R113" s="8">
        <f>'Raw Data'!$B66/$N113*$N$109</f>
        <v>273071.95949664304</v>
      </c>
      <c r="S113" s="8">
        <f>'Raw Data'!$E66/$N113*$N$109</f>
        <v>279319.95450709906</v>
      </c>
      <c r="T113" s="8">
        <f>'Raw Data'!$F66/$N113*$N$109</f>
        <v>767.3625123821404</v>
      </c>
    </row>
    <row r="114" spans="1:20" ht="12.75">
      <c r="A114">
        <v>2011</v>
      </c>
      <c r="B114">
        <v>220.223</v>
      </c>
      <c r="C114">
        <v>221.309</v>
      </c>
      <c r="D114">
        <v>223.467</v>
      </c>
      <c r="E114">
        <v>224.906</v>
      </c>
      <c r="F114">
        <v>225.964</v>
      </c>
      <c r="G114">
        <v>225.722</v>
      </c>
      <c r="H114">
        <v>225.92</v>
      </c>
      <c r="I114">
        <v>226.545</v>
      </c>
      <c r="J114">
        <v>226.889</v>
      </c>
      <c r="K114">
        <v>226.421</v>
      </c>
      <c r="L114">
        <v>226.23</v>
      </c>
      <c r="M114">
        <v>225.672</v>
      </c>
      <c r="N114">
        <v>224.939</v>
      </c>
      <c r="O114" s="16">
        <f>(N114-N113)/N113</f>
        <v>0.031565285981582626</v>
      </c>
      <c r="P114" s="8">
        <f>'Raw Data'!$E$62/$N$109*$N114</f>
        <v>243683.91666666663</v>
      </c>
      <c r="Q114" s="8">
        <f>'Raw Data'!$F$62/$N$109*$N114</f>
        <v>669.4613095238095</v>
      </c>
      <c r="R114" s="8">
        <f>'Raw Data'!$B67/$N114*$N$109</f>
        <v>264716.11948128155</v>
      </c>
      <c r="S114" s="8">
        <f>'Raw Data'!$E67/$N114*$N$109</f>
        <v>270772.92954978906</v>
      </c>
      <c r="T114" s="8">
        <f>'Raw Data'!$F67/$N114*$N$109</f>
        <v>743.8816745873327</v>
      </c>
    </row>
    <row r="115" spans="1:20" ht="12.75">
      <c r="A115">
        <v>2012</v>
      </c>
      <c r="B115">
        <v>226.665</v>
      </c>
      <c r="C115">
        <v>227.663</v>
      </c>
      <c r="D115">
        <v>229.392</v>
      </c>
      <c r="E115">
        <v>230.085</v>
      </c>
      <c r="F115">
        <v>229.815</v>
      </c>
      <c r="G115">
        <v>229.478</v>
      </c>
      <c r="H115">
        <v>229.478</v>
      </c>
      <c r="I115">
        <v>229.478</v>
      </c>
      <c r="J115">
        <v>229.478</v>
      </c>
      <c r="K115">
        <v>229.478</v>
      </c>
      <c r="L115">
        <v>229.478</v>
      </c>
      <c r="M115">
        <v>229.478</v>
      </c>
      <c r="N115">
        <v>229.478</v>
      </c>
      <c r="O115" s="16">
        <f>(N115-N114)/N114</f>
        <v>0.020178804031315226</v>
      </c>
      <c r="P115" s="8">
        <f>'Raw Data'!$E$62/$N$109*$N115</f>
        <v>248601.16666666666</v>
      </c>
      <c r="Q115" s="8">
        <f>'Raw Data'!$F$62/$N$109*$N115</f>
        <v>682.9702380952382</v>
      </c>
      <c r="R115" s="8">
        <f>'Raw Data'!$B68/$N115*$N$109</f>
        <v>333516.14359546447</v>
      </c>
      <c r="S115" s="8">
        <f>'Raw Data'!$E68/$N115*$N$109</f>
        <v>327454.3860413634</v>
      </c>
      <c r="T115" s="8">
        <f>'Raw Data'!$F68/$N115*$N$109</f>
        <v>899.5999616520974</v>
      </c>
    </row>
  </sheetData>
  <hyperlinks>
    <hyperlink ref="A3" r:id="rId1" display="http://inflationdata.com/Inflation/Consumer_Price_Index/HistoricalCPI.aspx"/>
  </hyperlinks>
  <printOptions/>
  <pageMargins left="0.75" right="0.75" top="1" bottom="1" header="0.5" footer="0.5"/>
  <pageSetup horizontalDpi="300" verticalDpi="300" orientation="landscape" r:id="rId2"/>
  <headerFooter alignWithMargins="0">
    <oddFooter>&amp;L&amp;"Arial,Bold"Assessment and Budget - Inflation Data&amp;C&amp;"Arial,Bold"8/14/2012&amp;R&amp;"Arial,Bold"&amp;P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Varvayanis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P. Varvayanis</dc:creator>
  <cp:keywords/>
  <dc:description/>
  <cp:lastModifiedBy>Charles P. Varvayanis</cp:lastModifiedBy>
  <cp:lastPrinted>2011-08-05T18:01:14Z</cp:lastPrinted>
  <dcterms:created xsi:type="dcterms:W3CDTF">2009-02-04T04:53:25Z</dcterms:created>
  <dcterms:modified xsi:type="dcterms:W3CDTF">2012-08-14T16:59:07Z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